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000"/>
  </bookViews>
  <sheets>
    <sheet name="Predl.budz za 2024." sheetId="6" r:id="rId1"/>
  </sheets>
  <definedNames>
    <definedName name="_xlnm.Print_Area" localSheetId="0">'Predl.budz za 2024.'!$A$1:$O$121</definedName>
  </definedNames>
  <calcPr calcId="162913"/>
</workbook>
</file>

<file path=xl/calcChain.xml><?xml version="1.0" encoding="utf-8"?>
<calcChain xmlns="http://schemas.openxmlformats.org/spreadsheetml/2006/main">
  <c r="M20" i="6" l="1"/>
  <c r="O20" i="6" s="1"/>
  <c r="M67" i="6" l="1"/>
  <c r="O67" i="6" s="1"/>
  <c r="M118" i="6"/>
  <c r="O118" i="6" s="1"/>
  <c r="M117" i="6"/>
  <c r="O117" i="6" s="1"/>
  <c r="M116" i="6"/>
  <c r="O116" i="6" s="1"/>
  <c r="M115" i="6"/>
  <c r="O115" i="6" s="1"/>
  <c r="M114" i="6"/>
  <c r="O114" i="6" s="1"/>
  <c r="M113" i="6"/>
  <c r="O113" i="6" s="1"/>
  <c r="M112" i="6"/>
  <c r="O112" i="6" s="1"/>
  <c r="M111" i="6"/>
  <c r="O111" i="6" s="1"/>
  <c r="M110" i="6"/>
  <c r="O110" i="6" s="1"/>
  <c r="M109" i="6"/>
  <c r="O109" i="6" s="1"/>
  <c r="M108" i="6"/>
  <c r="O108" i="6" s="1"/>
  <c r="M107" i="6"/>
  <c r="O107" i="6" s="1"/>
  <c r="M106" i="6"/>
  <c r="O106" i="6" s="1"/>
  <c r="M105" i="6"/>
  <c r="O105" i="6" s="1"/>
  <c r="M104" i="6"/>
  <c r="O104" i="6" s="1"/>
  <c r="M103" i="6"/>
  <c r="O103" i="6" s="1"/>
  <c r="M102" i="6"/>
  <c r="O102" i="6" s="1"/>
  <c r="M99" i="6"/>
  <c r="O99" i="6" s="1"/>
  <c r="M98" i="6"/>
  <c r="O98" i="6" s="1"/>
  <c r="M97" i="6"/>
  <c r="O97" i="6" s="1"/>
  <c r="M96" i="6"/>
  <c r="O96" i="6" s="1"/>
  <c r="M95" i="6"/>
  <c r="O95" i="6" s="1"/>
  <c r="M94" i="6"/>
  <c r="O94" i="6" s="1"/>
  <c r="M93" i="6"/>
  <c r="O93" i="6" s="1"/>
  <c r="M92" i="6"/>
  <c r="O92" i="6" s="1"/>
  <c r="M91" i="6"/>
  <c r="O91" i="6" s="1"/>
  <c r="M90" i="6"/>
  <c r="O90" i="6" s="1"/>
  <c r="M89" i="6"/>
  <c r="O89" i="6" s="1"/>
  <c r="M88" i="6"/>
  <c r="O88" i="6" s="1"/>
  <c r="M87" i="6"/>
  <c r="O87" i="6" s="1"/>
  <c r="M86" i="6"/>
  <c r="O86" i="6" s="1"/>
  <c r="M85" i="6"/>
  <c r="O85" i="6" s="1"/>
  <c r="M84" i="6"/>
  <c r="O84" i="6" s="1"/>
  <c r="M83" i="6"/>
  <c r="O83" i="6" s="1"/>
  <c r="M80" i="6"/>
  <c r="O80" i="6" s="1"/>
  <c r="M79" i="6"/>
  <c r="O79" i="6" s="1"/>
  <c r="M78" i="6"/>
  <c r="O78" i="6" s="1"/>
  <c r="M77" i="6"/>
  <c r="O77" i="6" s="1"/>
  <c r="M76" i="6"/>
  <c r="O76" i="6" s="1"/>
  <c r="M75" i="6"/>
  <c r="O75" i="6" s="1"/>
  <c r="M74" i="6"/>
  <c r="O74" i="6" s="1"/>
  <c r="M73" i="6"/>
  <c r="O73" i="6" s="1"/>
  <c r="M72" i="6"/>
  <c r="O72" i="6" s="1"/>
  <c r="M71" i="6"/>
  <c r="O71" i="6" s="1"/>
  <c r="M70" i="6"/>
  <c r="O70" i="6" s="1"/>
  <c r="M69" i="6"/>
  <c r="O69" i="6" s="1"/>
  <c r="M68" i="6"/>
  <c r="O68" i="6" s="1"/>
  <c r="M66" i="6"/>
  <c r="O66" i="6" s="1"/>
  <c r="M65" i="6"/>
  <c r="O65" i="6" s="1"/>
  <c r="M64" i="6"/>
  <c r="O64" i="6" s="1"/>
  <c r="M61" i="6"/>
  <c r="O61" i="6" s="1"/>
  <c r="M60" i="6"/>
  <c r="O60" i="6" s="1"/>
  <c r="M59" i="6"/>
  <c r="O59" i="6" s="1"/>
  <c r="M58" i="6"/>
  <c r="O58" i="6" s="1"/>
  <c r="M57" i="6"/>
  <c r="O57" i="6" s="1"/>
  <c r="M56" i="6"/>
  <c r="O56" i="6" s="1"/>
  <c r="M55" i="6"/>
  <c r="O55" i="6" s="1"/>
  <c r="M54" i="6"/>
  <c r="O54" i="6" s="1"/>
  <c r="M53" i="6"/>
  <c r="O53" i="6" s="1"/>
  <c r="M52" i="6"/>
  <c r="O52" i="6" s="1"/>
  <c r="M51" i="6"/>
  <c r="O51" i="6" s="1"/>
  <c r="M50" i="6"/>
  <c r="O50" i="6" s="1"/>
  <c r="M49" i="6"/>
  <c r="O49" i="6" s="1"/>
  <c r="M48" i="6"/>
  <c r="O48" i="6" s="1"/>
  <c r="M47" i="6"/>
  <c r="O47" i="6" s="1"/>
  <c r="M46" i="6"/>
  <c r="O46" i="6" s="1"/>
  <c r="M45" i="6"/>
  <c r="O45" i="6" s="1"/>
  <c r="M42" i="6"/>
  <c r="O42" i="6" s="1"/>
  <c r="M41" i="6"/>
  <c r="O41" i="6" s="1"/>
  <c r="M40" i="6"/>
  <c r="O40" i="6" s="1"/>
  <c r="M39" i="6"/>
  <c r="O39" i="6" s="1"/>
  <c r="M38" i="6"/>
  <c r="O38" i="6" s="1"/>
  <c r="M37" i="6"/>
  <c r="O37" i="6" s="1"/>
  <c r="M36" i="6"/>
  <c r="O36" i="6" s="1"/>
  <c r="M35" i="6"/>
  <c r="O35" i="6" s="1"/>
  <c r="M34" i="6"/>
  <c r="O34" i="6" s="1"/>
  <c r="M33" i="6"/>
  <c r="O33" i="6" s="1"/>
  <c r="M32" i="6"/>
  <c r="O32" i="6" s="1"/>
  <c r="M31" i="6"/>
  <c r="O31" i="6" s="1"/>
  <c r="M30" i="6"/>
  <c r="O30" i="6" s="1"/>
  <c r="M29" i="6"/>
  <c r="O29" i="6" s="1"/>
  <c r="M28" i="6"/>
  <c r="O28" i="6" s="1"/>
  <c r="M27" i="6"/>
  <c r="O27" i="6" s="1"/>
  <c r="M26" i="6"/>
  <c r="O26" i="6" s="1"/>
  <c r="M23" i="6"/>
  <c r="O23" i="6" s="1"/>
  <c r="M22" i="6"/>
  <c r="O22" i="6" s="1"/>
  <c r="M21" i="6"/>
  <c r="O21" i="6" s="1"/>
  <c r="M4" i="6"/>
  <c r="O4" i="6" s="1"/>
  <c r="M5" i="6"/>
  <c r="O5" i="6" s="1"/>
  <c r="M6" i="6"/>
  <c r="O6" i="6" s="1"/>
  <c r="M7" i="6"/>
  <c r="O7" i="6" s="1"/>
  <c r="M8" i="6"/>
  <c r="O8" i="6" s="1"/>
  <c r="M9" i="6"/>
  <c r="O9" i="6" s="1"/>
  <c r="M10" i="6"/>
  <c r="O10" i="6" s="1"/>
  <c r="M11" i="6"/>
  <c r="O11" i="6" s="1"/>
  <c r="M12" i="6"/>
  <c r="O12" i="6" s="1"/>
  <c r="M13" i="6"/>
  <c r="O13" i="6" s="1"/>
  <c r="M14" i="6"/>
  <c r="O14" i="6" s="1"/>
  <c r="M15" i="6"/>
  <c r="O15" i="6" s="1"/>
  <c r="M16" i="6"/>
  <c r="O16" i="6" s="1"/>
  <c r="M17" i="6"/>
  <c r="O17" i="6" s="1"/>
  <c r="M3" i="6"/>
  <c r="O3" i="6" s="1"/>
  <c r="O119" i="6" l="1"/>
  <c r="M100" i="6"/>
  <c r="M24" i="6"/>
  <c r="M81" i="6"/>
  <c r="M18" i="6"/>
  <c r="M62" i="6"/>
  <c r="N119" i="6"/>
  <c r="L119" i="6"/>
  <c r="K119" i="6"/>
  <c r="N100" i="6"/>
  <c r="L100" i="6"/>
  <c r="K100" i="6"/>
  <c r="N81" i="6"/>
  <c r="L81" i="6"/>
  <c r="K81" i="6"/>
  <c r="N62" i="6"/>
  <c r="L62" i="6"/>
  <c r="K62" i="6"/>
  <c r="N43" i="6"/>
  <c r="L43" i="6"/>
  <c r="K43" i="6"/>
  <c r="N24" i="6"/>
  <c r="L24" i="6"/>
  <c r="K24" i="6"/>
  <c r="K120" i="6" s="1"/>
  <c r="N18" i="6"/>
  <c r="L18" i="6"/>
  <c r="K18" i="6"/>
  <c r="L120" i="6" l="1"/>
  <c r="N120" i="6"/>
  <c r="M43" i="6"/>
  <c r="M120" i="6" s="1"/>
  <c r="M119" i="6"/>
  <c r="O43" i="6"/>
  <c r="O81" i="6"/>
  <c r="O100" i="6"/>
  <c r="O24" i="6"/>
  <c r="O62" i="6"/>
  <c r="O120" i="6" l="1"/>
  <c r="O18" i="6"/>
</calcChain>
</file>

<file path=xl/sharedStrings.xml><?xml version="1.0" encoding="utf-8"?>
<sst xmlns="http://schemas.openxmlformats.org/spreadsheetml/2006/main" count="258" uniqueCount="73">
  <si>
    <t>Назив ПА/пројекта</t>
  </si>
  <si>
    <t>1602</t>
  </si>
  <si>
    <t>0001</t>
  </si>
  <si>
    <t>Рад савета Високог савета судства</t>
  </si>
  <si>
    <t>0002</t>
  </si>
  <si>
    <t>Рад административне канцеларије Високог савета судства</t>
  </si>
  <si>
    <t>СУДОВИ</t>
  </si>
  <si>
    <t>1603</t>
  </si>
  <si>
    <t>Техничка подршка раду судова</t>
  </si>
  <si>
    <t>6.5</t>
  </si>
  <si>
    <t>0011</t>
  </si>
  <si>
    <t>Спровођење судских поступака Апелационих судова</t>
  </si>
  <si>
    <t>6.6</t>
  </si>
  <si>
    <t>0013</t>
  </si>
  <si>
    <t>Спровођење судских поступака Виших судова</t>
  </si>
  <si>
    <t>6.7</t>
  </si>
  <si>
    <t>0015</t>
  </si>
  <si>
    <t>Спровођење судских поступака Основних судова</t>
  </si>
  <si>
    <t>6.8</t>
  </si>
  <si>
    <t>0017</t>
  </si>
  <si>
    <t>Спровођење судских поступака Привредних судова</t>
  </si>
  <si>
    <t>6.9</t>
  </si>
  <si>
    <t>0019</t>
  </si>
  <si>
    <t>Спровођење судских поступака Прекршајних судова</t>
  </si>
  <si>
    <t>6 Total</t>
  </si>
  <si>
    <t>ПРЕДЛОГ БУЏЕТА ЗА 2024. ГОДИНУ</t>
  </si>
  <si>
    <t>Плате и додаци запослених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</si>
  <si>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</si>
  <si>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</si>
  <si>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</si>
  <si>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</t>
  </si>
  <si>
    <t>Стални трошкови</t>
  </si>
  <si>
    <t>Трошкови путовања</t>
  </si>
  <si>
    <t>Услуге по уговору</t>
  </si>
  <si>
    <t>Материјал</t>
  </si>
  <si>
    <t>Текуће поправке</t>
  </si>
  <si>
    <t>Новчане казне по решењу судова</t>
  </si>
  <si>
    <t>Накн штете нанете од  држ.органа</t>
  </si>
  <si>
    <t>Соц  доприн на терет послодавца</t>
  </si>
  <si>
    <t>Порези, обавезне таксе, казне</t>
  </si>
  <si>
    <t>Машине и опрема</t>
  </si>
  <si>
    <t>САВЕТ СУДСТВА</t>
  </si>
  <si>
    <t>ВИСОКИ</t>
  </si>
  <si>
    <t xml:space="preserve">АПЕЛАЦИОНИ </t>
  </si>
  <si>
    <t xml:space="preserve">ВИШИ  </t>
  </si>
  <si>
    <t xml:space="preserve">ОСНОВНИ   </t>
  </si>
  <si>
    <t xml:space="preserve">ПРИВРЕДНИ </t>
  </si>
  <si>
    <t xml:space="preserve">ПРЕКРШАЈНИ </t>
  </si>
  <si>
    <t>01</t>
  </si>
  <si>
    <t>04</t>
  </si>
  <si>
    <t>Извор</t>
  </si>
  <si>
    <t>СУДСТВА</t>
  </si>
  <si>
    <t>Раздео</t>
  </si>
  <si>
    <t>Глава</t>
  </si>
  <si>
    <t>Назив
корисника</t>
  </si>
  <si>
    <t>Назив економске класификације</t>
  </si>
  <si>
    <t>Функција</t>
  </si>
  <si>
    <t>шифра
програма</t>
  </si>
  <si>
    <t>ПА/ПРЈ</t>
  </si>
  <si>
    <t>ЕК</t>
  </si>
  <si>
    <t>Лимит расхода  Министарства финансија</t>
  </si>
  <si>
    <t xml:space="preserve">Додатно у односу на лимите </t>
  </si>
  <si>
    <t>Утврђен
 Предлог буџета</t>
  </si>
  <si>
    <t>Усвојен буџет - Закон о буџету РС за 2024.</t>
  </si>
  <si>
    <t>Разлика</t>
  </si>
  <si>
    <t>Укупно 5.0</t>
  </si>
  <si>
    <t>Укупно 6.0</t>
  </si>
  <si>
    <t>Укупно 6.5</t>
  </si>
  <si>
    <t>Укупно 6.6</t>
  </si>
  <si>
    <t>Укупно 6.7</t>
  </si>
  <si>
    <t>Укупно 6.8</t>
  </si>
  <si>
    <t>Укупно 6.9</t>
  </si>
  <si>
    <t xml:space="preserve">Специјализоване услуге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</si>
</sst>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47">
    <border>
      <left/>
      <right/>
      <top/>
      <bottom/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FFFFFF"/>
      </bottom>
      <diagonal/>
    </border>
    <border>
      <left style="thin">
        <color rgb="FF999999"/>
      </left>
      <right/>
      <top style="medium">
        <color indexed="64"/>
      </top>
      <bottom/>
      <diagonal/>
    </border>
    <border>
      <left style="thin">
        <color rgb="FF999999"/>
      </left>
      <right style="thin">
        <color rgb="FF999999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2" fillId="4" borderId="2" xfId="0" applyFont="1" applyFill="1" applyBorder="1" applyAlignment="1">
      <alignment vertical="top"/>
    </xf>
    <xf numFmtId="3" fontId="2" fillId="4" borderId="11" xfId="0" applyNumberFormat="1" applyFont="1" applyFill="1" applyBorder="1"/>
    <xf numFmtId="3" fontId="2" fillId="4" borderId="4" xfId="0" applyNumberFormat="1" applyFont="1" applyFill="1" applyBorder="1"/>
    <xf numFmtId="3" fontId="0" fillId="4" borderId="5" xfId="0" applyNumberFormat="1" applyFill="1" applyBorder="1"/>
    <xf numFmtId="0" fontId="2" fillId="4" borderId="3" xfId="0" applyFont="1" applyFill="1" applyBorder="1" applyAlignment="1">
      <alignment vertical="top"/>
    </xf>
    <xf numFmtId="3" fontId="2" fillId="5" borderId="11" xfId="0" applyNumberFormat="1" applyFont="1" applyFill="1" applyBorder="1"/>
    <xf numFmtId="3" fontId="2" fillId="5" borderId="4" xfId="0" applyNumberFormat="1" applyFont="1" applyFill="1" applyBorder="1"/>
    <xf numFmtId="3" fontId="0" fillId="5" borderId="5" xfId="0" applyNumberFormat="1" applyFill="1" applyBorder="1"/>
    <xf numFmtId="49" fontId="2" fillId="4" borderId="2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3" fontId="0" fillId="0" borderId="0" xfId="0" applyNumberFormat="1"/>
    <xf numFmtId="3" fontId="0" fillId="4" borderId="13" xfId="0" applyNumberFormat="1" applyFill="1" applyBorder="1"/>
    <xf numFmtId="0" fontId="0" fillId="0" borderId="0" xfId="0" applyFill="1"/>
    <xf numFmtId="4" fontId="0" fillId="0" borderId="0" xfId="0" applyNumberFormat="1" applyFill="1"/>
    <xf numFmtId="0" fontId="6" fillId="0" borderId="0" xfId="0" applyFont="1" applyFill="1"/>
    <xf numFmtId="0" fontId="0" fillId="0" borderId="0" xfId="0" applyFill="1" applyAlignment="1">
      <alignment horizontal="right"/>
    </xf>
    <xf numFmtId="3" fontId="0" fillId="0" borderId="0" xfId="0" applyNumberFormat="1" applyFill="1"/>
    <xf numFmtId="0" fontId="7" fillId="0" borderId="0" xfId="0" applyFont="1" applyFill="1"/>
    <xf numFmtId="0" fontId="6" fillId="0" borderId="0" xfId="0" applyFont="1" applyAlignment="1">
      <alignment vertical="center" wrapText="1"/>
    </xf>
    <xf numFmtId="0" fontId="2" fillId="4" borderId="29" xfId="0" applyFont="1" applyFill="1" applyBorder="1" applyAlignment="1">
      <alignment vertical="top"/>
    </xf>
    <xf numFmtId="0" fontId="2" fillId="5" borderId="29" xfId="0" applyFont="1" applyFill="1" applyBorder="1" applyAlignment="1">
      <alignment vertical="top"/>
    </xf>
    <xf numFmtId="3" fontId="2" fillId="5" borderId="26" xfId="0" applyNumberFormat="1" applyFont="1" applyFill="1" applyBorder="1"/>
    <xf numFmtId="3" fontId="2" fillId="5" borderId="23" xfId="0" applyNumberFormat="1" applyFont="1" applyFill="1" applyBorder="1"/>
    <xf numFmtId="3" fontId="0" fillId="5" borderId="21" xfId="0" applyNumberFormat="1" applyFill="1" applyBorder="1"/>
    <xf numFmtId="0" fontId="6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0" fontId="10" fillId="0" borderId="0" xfId="0" applyFont="1" applyFill="1"/>
    <xf numFmtId="0" fontId="11" fillId="0" borderId="0" xfId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0" fontId="11" fillId="0" borderId="0" xfId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vertical="top"/>
    </xf>
    <xf numFmtId="0" fontId="2" fillId="4" borderId="3" xfId="0" applyFont="1" applyFill="1" applyBorder="1"/>
    <xf numFmtId="0" fontId="2" fillId="4" borderId="3" xfId="0" applyFont="1" applyFill="1" applyBorder="1" applyAlignment="1">
      <alignment wrapText="1"/>
    </xf>
    <xf numFmtId="49" fontId="2" fillId="4" borderId="3" xfId="0" applyNumberFormat="1" applyFont="1" applyFill="1" applyBorder="1" applyAlignment="1">
      <alignment horizontal="center" vertical="top"/>
    </xf>
    <xf numFmtId="0" fontId="2" fillId="4" borderId="33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3" fontId="2" fillId="4" borderId="10" xfId="0" applyNumberFormat="1" applyFont="1" applyFill="1" applyBorder="1"/>
    <xf numFmtId="3" fontId="2" fillId="4" borderId="6" xfId="0" applyNumberFormat="1" applyFont="1" applyFill="1" applyBorder="1"/>
    <xf numFmtId="3" fontId="0" fillId="4" borderId="16" xfId="0" applyNumberFormat="1" applyFill="1" applyBorder="1"/>
    <xf numFmtId="0" fontId="2" fillId="4" borderId="30" xfId="0" applyFont="1" applyFill="1" applyBorder="1" applyAlignment="1">
      <alignment vertical="top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2" fillId="4" borderId="36" xfId="0" applyFont="1" applyFill="1" applyBorder="1" applyAlignment="1">
      <alignment horizontal="left" wrapText="1"/>
    </xf>
    <xf numFmtId="0" fontId="2" fillId="4" borderId="34" xfId="0" applyFont="1" applyFill="1" applyBorder="1" applyAlignment="1">
      <alignment vertical="top"/>
    </xf>
    <xf numFmtId="0" fontId="2" fillId="4" borderId="37" xfId="0" applyFont="1" applyFill="1" applyBorder="1" applyAlignment="1">
      <alignment horizontal="left" wrapText="1"/>
    </xf>
    <xf numFmtId="0" fontId="2" fillId="4" borderId="38" xfId="0" applyFont="1" applyFill="1" applyBorder="1" applyAlignment="1">
      <alignment horizontal="left" wrapText="1"/>
    </xf>
    <xf numFmtId="0" fontId="2" fillId="4" borderId="23" xfId="0" applyFont="1" applyFill="1" applyBorder="1" applyAlignment="1">
      <alignment vertical="top"/>
    </xf>
    <xf numFmtId="3" fontId="2" fillId="4" borderId="26" xfId="0" applyNumberFormat="1" applyFont="1" applyFill="1" applyBorder="1"/>
    <xf numFmtId="3" fontId="2" fillId="4" borderId="23" xfId="0" applyNumberFormat="1" applyFont="1" applyFill="1" applyBorder="1"/>
    <xf numFmtId="3" fontId="0" fillId="4" borderId="35" xfId="0" applyNumberFormat="1" applyFill="1" applyBorder="1"/>
    <xf numFmtId="0" fontId="2" fillId="4" borderId="12" xfId="0" applyFont="1" applyFill="1" applyBorder="1" applyAlignment="1">
      <alignment vertical="top"/>
    </xf>
    <xf numFmtId="0" fontId="2" fillId="6" borderId="17" xfId="0" applyFont="1" applyFill="1" applyBorder="1"/>
    <xf numFmtId="0" fontId="2" fillId="6" borderId="32" xfId="0" applyFont="1" applyFill="1" applyBorder="1" applyAlignment="1">
      <alignment wrapText="1"/>
    </xf>
    <xf numFmtId="0" fontId="2" fillId="6" borderId="32" xfId="0" applyFont="1" applyFill="1" applyBorder="1"/>
    <xf numFmtId="0" fontId="9" fillId="6" borderId="32" xfId="0" applyFont="1" applyFill="1" applyBorder="1" applyAlignment="1">
      <alignment horizontal="right" wrapText="1"/>
    </xf>
    <xf numFmtId="0" fontId="2" fillId="6" borderId="32" xfId="0" applyFont="1" applyFill="1" applyBorder="1" applyAlignment="1">
      <alignment horizontal="center"/>
    </xf>
    <xf numFmtId="0" fontId="2" fillId="6" borderId="27" xfId="0" applyFont="1" applyFill="1" applyBorder="1"/>
    <xf numFmtId="3" fontId="6" fillId="4" borderId="9" xfId="0" applyNumberFormat="1" applyFont="1" applyFill="1" applyBorder="1"/>
    <xf numFmtId="3" fontId="6" fillId="4" borderId="7" xfId="0" applyNumberFormat="1" applyFont="1" applyFill="1" applyBorder="1"/>
    <xf numFmtId="3" fontId="6" fillId="4" borderId="8" xfId="0" applyNumberFormat="1" applyFont="1" applyFill="1" applyBorder="1"/>
    <xf numFmtId="3" fontId="6" fillId="4" borderId="20" xfId="0" applyNumberFormat="1" applyFont="1" applyFill="1" applyBorder="1"/>
    <xf numFmtId="0" fontId="2" fillId="7" borderId="40" xfId="0" applyFont="1" applyFill="1" applyBorder="1" applyAlignment="1">
      <alignment horizontal="left" wrapText="1"/>
    </xf>
    <xf numFmtId="0" fontId="2" fillId="7" borderId="30" xfId="0" applyFont="1" applyFill="1" applyBorder="1" applyAlignment="1">
      <alignment vertical="top"/>
    </xf>
    <xf numFmtId="0" fontId="2" fillId="7" borderId="1" xfId="0" applyFont="1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vertical="top"/>
    </xf>
    <xf numFmtId="0" fontId="2" fillId="7" borderId="38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top"/>
    </xf>
    <xf numFmtId="0" fontId="2" fillId="7" borderId="29" xfId="0" applyFont="1" applyFill="1" applyBorder="1" applyAlignment="1">
      <alignment vertical="top"/>
    </xf>
    <xf numFmtId="3" fontId="2" fillId="7" borderId="11" xfId="0" applyNumberFormat="1" applyFont="1" applyFill="1" applyBorder="1"/>
    <xf numFmtId="3" fontId="2" fillId="7" borderId="4" xfId="0" applyNumberFormat="1" applyFont="1" applyFill="1" applyBorder="1"/>
    <xf numFmtId="3" fontId="0" fillId="7" borderId="5" xfId="0" applyNumberFormat="1" applyFill="1" applyBorder="1"/>
    <xf numFmtId="3" fontId="2" fillId="7" borderId="26" xfId="0" applyNumberFormat="1" applyFont="1" applyFill="1" applyBorder="1"/>
    <xf numFmtId="3" fontId="2" fillId="7" borderId="23" xfId="0" applyNumberFormat="1" applyFont="1" applyFill="1" applyBorder="1"/>
    <xf numFmtId="3" fontId="0" fillId="7" borderId="21" xfId="0" applyNumberFormat="1" applyFill="1" applyBorder="1"/>
    <xf numFmtId="0" fontId="2" fillId="7" borderId="12" xfId="0" applyFont="1" applyFill="1" applyBorder="1" applyAlignment="1">
      <alignment vertical="top"/>
    </xf>
    <xf numFmtId="0" fontId="2" fillId="8" borderId="17" xfId="0" applyFont="1" applyFill="1" applyBorder="1"/>
    <xf numFmtId="0" fontId="2" fillId="8" borderId="32" xfId="0" applyFont="1" applyFill="1" applyBorder="1" applyAlignment="1">
      <alignment wrapText="1"/>
    </xf>
    <xf numFmtId="0" fontId="2" fillId="8" borderId="32" xfId="0" applyFont="1" applyFill="1" applyBorder="1"/>
    <xf numFmtId="0" fontId="9" fillId="8" borderId="32" xfId="0" applyFont="1" applyFill="1" applyBorder="1" applyAlignment="1">
      <alignment horizontal="right" wrapText="1"/>
    </xf>
    <xf numFmtId="0" fontId="2" fillId="8" borderId="32" xfId="0" applyFont="1" applyFill="1" applyBorder="1" applyAlignment="1">
      <alignment horizontal="center"/>
    </xf>
    <xf numFmtId="0" fontId="2" fillId="8" borderId="27" xfId="0" applyFont="1" applyFill="1" applyBorder="1"/>
    <xf numFmtId="3" fontId="6" fillId="7" borderId="20" xfId="0" applyNumberFormat="1" applyFont="1" applyFill="1" applyBorder="1"/>
    <xf numFmtId="0" fontId="2" fillId="4" borderId="40" xfId="0" applyFont="1" applyFill="1" applyBorder="1" applyAlignment="1">
      <alignment horizontal="left" wrapText="1"/>
    </xf>
    <xf numFmtId="3" fontId="0" fillId="4" borderId="21" xfId="0" applyNumberFormat="1" applyFill="1" applyBorder="1"/>
    <xf numFmtId="3" fontId="0" fillId="4" borderId="9" xfId="0" applyNumberFormat="1" applyFill="1" applyBorder="1"/>
    <xf numFmtId="3" fontId="0" fillId="4" borderId="7" xfId="0" applyNumberFormat="1" applyFill="1" applyBorder="1"/>
    <xf numFmtId="3" fontId="0" fillId="4" borderId="8" xfId="0" applyNumberFormat="1" applyFill="1" applyBorder="1"/>
    <xf numFmtId="0" fontId="2" fillId="5" borderId="14" xfId="0" applyFont="1" applyFill="1" applyBorder="1" applyAlignment="1">
      <alignment vertical="top"/>
    </xf>
    <xf numFmtId="0" fontId="2" fillId="5" borderId="39" xfId="0" applyFont="1" applyFill="1" applyBorder="1"/>
    <xf numFmtId="0" fontId="2" fillId="5" borderId="39" xfId="0" applyFont="1" applyFill="1" applyBorder="1" applyAlignment="1">
      <alignment wrapText="1"/>
    </xf>
    <xf numFmtId="0" fontId="2" fillId="5" borderId="39" xfId="0" applyFont="1" applyFill="1" applyBorder="1" applyAlignment="1">
      <alignment vertical="top"/>
    </xf>
    <xf numFmtId="0" fontId="2" fillId="5" borderId="40" xfId="0" applyFont="1" applyFill="1" applyBorder="1" applyAlignment="1">
      <alignment horizontal="left" wrapText="1"/>
    </xf>
    <xf numFmtId="49" fontId="2" fillId="5" borderId="39" xfId="0" applyNumberFormat="1" applyFont="1" applyFill="1" applyBorder="1" applyAlignment="1">
      <alignment horizontal="center" vertical="top"/>
    </xf>
    <xf numFmtId="0" fontId="2" fillId="5" borderId="41" xfId="0" applyFont="1" applyFill="1" applyBorder="1" applyAlignment="1">
      <alignment vertical="top"/>
    </xf>
    <xf numFmtId="0" fontId="2" fillId="5" borderId="15" xfId="0" applyFont="1" applyFill="1" applyBorder="1" applyAlignment="1">
      <alignment vertical="top"/>
    </xf>
    <xf numFmtId="3" fontId="2" fillId="5" borderId="42" xfId="0" applyNumberFormat="1" applyFont="1" applyFill="1" applyBorder="1"/>
    <xf numFmtId="3" fontId="2" fillId="5" borderId="43" xfId="0" applyNumberFormat="1" applyFont="1" applyFill="1" applyBorder="1"/>
    <xf numFmtId="3" fontId="0" fillId="5" borderId="44" xfId="0" applyNumberFormat="1" applyFill="1" applyBorder="1"/>
    <xf numFmtId="0" fontId="2" fillId="5" borderId="30" xfId="0" applyFont="1" applyFill="1" applyBorder="1" applyAlignment="1">
      <alignment vertical="top"/>
    </xf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top"/>
    </xf>
    <xf numFmtId="0" fontId="2" fillId="5" borderId="38" xfId="0" applyFont="1" applyFill="1" applyBorder="1" applyAlignment="1">
      <alignment horizontal="left" wrapText="1"/>
    </xf>
    <xf numFmtId="0" fontId="2" fillId="5" borderId="33" xfId="0" applyFont="1" applyFill="1" applyBorder="1" applyAlignment="1">
      <alignment vertical="top"/>
    </xf>
    <xf numFmtId="0" fontId="2" fillId="5" borderId="12" xfId="0" applyFont="1" applyFill="1" applyBorder="1" applyAlignment="1">
      <alignment vertical="top"/>
    </xf>
    <xf numFmtId="0" fontId="2" fillId="9" borderId="17" xfId="0" applyFont="1" applyFill="1" applyBorder="1"/>
    <xf numFmtId="0" fontId="2" fillId="9" borderId="32" xfId="0" applyFont="1" applyFill="1" applyBorder="1" applyAlignment="1">
      <alignment wrapText="1"/>
    </xf>
    <xf numFmtId="0" fontId="2" fillId="9" borderId="32" xfId="0" applyFont="1" applyFill="1" applyBorder="1"/>
    <xf numFmtId="0" fontId="9" fillId="9" borderId="32" xfId="0" applyFont="1" applyFill="1" applyBorder="1" applyAlignment="1">
      <alignment horizontal="right" wrapText="1"/>
    </xf>
    <xf numFmtId="0" fontId="2" fillId="9" borderId="32" xfId="0" applyFont="1" applyFill="1" applyBorder="1" applyAlignment="1">
      <alignment horizontal="center"/>
    </xf>
    <xf numFmtId="0" fontId="2" fillId="9" borderId="27" xfId="0" applyFont="1" applyFill="1" applyBorder="1"/>
    <xf numFmtId="3" fontId="0" fillId="5" borderId="9" xfId="0" applyNumberFormat="1" applyFill="1" applyBorder="1"/>
    <xf numFmtId="3" fontId="0" fillId="5" borderId="7" xfId="0" applyNumberFormat="1" applyFill="1" applyBorder="1"/>
    <xf numFmtId="3" fontId="0" fillId="5" borderId="8" xfId="0" applyNumberFormat="1" applyFill="1" applyBorder="1"/>
    <xf numFmtId="3" fontId="6" fillId="5" borderId="20" xfId="0" applyNumberFormat="1" applyFont="1" applyFill="1" applyBorder="1"/>
    <xf numFmtId="0" fontId="2" fillId="10" borderId="12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vertical="top"/>
    </xf>
    <xf numFmtId="0" fontId="2" fillId="10" borderId="3" xfId="0" applyFont="1" applyFill="1" applyBorder="1"/>
    <xf numFmtId="0" fontId="2" fillId="10" borderId="3" xfId="0" applyFont="1" applyFill="1" applyBorder="1" applyAlignment="1">
      <alignment wrapText="1"/>
    </xf>
    <xf numFmtId="0" fontId="2" fillId="10" borderId="3" xfId="0" applyFont="1" applyFill="1" applyBorder="1" applyAlignment="1">
      <alignment vertical="top"/>
    </xf>
    <xf numFmtId="0" fontId="2" fillId="10" borderId="40" xfId="0" applyFont="1" applyFill="1" applyBorder="1" applyAlignment="1">
      <alignment horizontal="left" wrapText="1"/>
    </xf>
    <xf numFmtId="49" fontId="2" fillId="10" borderId="3" xfId="0" applyNumberFormat="1" applyFont="1" applyFill="1" applyBorder="1" applyAlignment="1">
      <alignment horizontal="center" vertical="top"/>
    </xf>
    <xf numFmtId="0" fontId="2" fillId="10" borderId="2" xfId="0" applyFont="1" applyFill="1" applyBorder="1" applyAlignment="1">
      <alignment vertical="top"/>
    </xf>
    <xf numFmtId="0" fontId="2" fillId="10" borderId="29" xfId="0" applyFont="1" applyFill="1" applyBorder="1" applyAlignment="1">
      <alignment vertical="top"/>
    </xf>
    <xf numFmtId="3" fontId="2" fillId="10" borderId="11" xfId="0" applyNumberFormat="1" applyFont="1" applyFill="1" applyBorder="1"/>
    <xf numFmtId="3" fontId="2" fillId="10" borderId="4" xfId="0" applyNumberFormat="1" applyFont="1" applyFill="1" applyBorder="1"/>
    <xf numFmtId="3" fontId="0" fillId="10" borderId="5" xfId="0" applyNumberFormat="1" applyFill="1" applyBorder="1"/>
    <xf numFmtId="3" fontId="0" fillId="10" borderId="16" xfId="0" applyNumberFormat="1" applyFill="1" applyBorder="1"/>
    <xf numFmtId="0" fontId="2" fillId="10" borderId="30" xfId="0" applyFont="1" applyFill="1" applyBorder="1" applyAlignment="1">
      <alignment vertical="top"/>
    </xf>
    <xf numFmtId="0" fontId="2" fillId="10" borderId="1" xfId="0" applyFont="1" applyFill="1" applyBorder="1"/>
    <xf numFmtId="0" fontId="2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vertical="top"/>
    </xf>
    <xf numFmtId="0" fontId="2" fillId="10" borderId="37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center" vertical="top"/>
    </xf>
    <xf numFmtId="0" fontId="2" fillId="10" borderId="38" xfId="0" applyFont="1" applyFill="1" applyBorder="1" applyAlignment="1">
      <alignment horizontal="left" wrapText="1"/>
    </xf>
    <xf numFmtId="49" fontId="2" fillId="10" borderId="2" xfId="0" applyNumberFormat="1" applyFont="1" applyFill="1" applyBorder="1" applyAlignment="1">
      <alignment horizontal="center" vertical="top"/>
    </xf>
    <xf numFmtId="0" fontId="2" fillId="10" borderId="2" xfId="0" applyFont="1" applyFill="1" applyBorder="1" applyAlignment="1">
      <alignment horizontal="center" vertical="top"/>
    </xf>
    <xf numFmtId="3" fontId="2" fillId="10" borderId="26" xfId="0" applyNumberFormat="1" applyFont="1" applyFill="1" applyBorder="1"/>
    <xf numFmtId="3" fontId="2" fillId="10" borderId="23" xfId="0" applyNumberFormat="1" applyFont="1" applyFill="1" applyBorder="1"/>
    <xf numFmtId="3" fontId="0" fillId="10" borderId="21" xfId="0" applyNumberFormat="1" applyFill="1" applyBorder="1"/>
    <xf numFmtId="0" fontId="2" fillId="10" borderId="12" xfId="0" applyFont="1" applyFill="1" applyBorder="1" applyAlignment="1">
      <alignment vertical="top"/>
    </xf>
    <xf numFmtId="0" fontId="2" fillId="11" borderId="17" xfId="0" applyFont="1" applyFill="1" applyBorder="1"/>
    <xf numFmtId="0" fontId="2" fillId="11" borderId="32" xfId="0" applyFont="1" applyFill="1" applyBorder="1" applyAlignment="1">
      <alignment wrapText="1"/>
    </xf>
    <xf numFmtId="0" fontId="2" fillId="11" borderId="32" xfId="0" applyFont="1" applyFill="1" applyBorder="1"/>
    <xf numFmtId="0" fontId="9" fillId="11" borderId="32" xfId="0" applyFont="1" applyFill="1" applyBorder="1" applyAlignment="1">
      <alignment horizontal="right" wrapText="1"/>
    </xf>
    <xf numFmtId="0" fontId="2" fillId="11" borderId="32" xfId="0" applyFont="1" applyFill="1" applyBorder="1" applyAlignment="1">
      <alignment horizontal="center"/>
    </xf>
    <xf numFmtId="0" fontId="2" fillId="11" borderId="27" xfId="0" applyFont="1" applyFill="1" applyBorder="1"/>
    <xf numFmtId="3" fontId="6" fillId="10" borderId="9" xfId="0" applyNumberFormat="1" applyFont="1" applyFill="1" applyBorder="1"/>
    <xf numFmtId="3" fontId="6" fillId="10" borderId="7" xfId="0" applyNumberFormat="1" applyFont="1" applyFill="1" applyBorder="1"/>
    <xf numFmtId="3" fontId="6" fillId="10" borderId="8" xfId="0" applyNumberFormat="1" applyFont="1" applyFill="1" applyBorder="1"/>
    <xf numFmtId="3" fontId="6" fillId="10" borderId="20" xfId="0" applyNumberFormat="1" applyFont="1" applyFill="1" applyBorder="1"/>
    <xf numFmtId="0" fontId="2" fillId="12" borderId="12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27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vertical="top"/>
    </xf>
    <xf numFmtId="0" fontId="2" fillId="12" borderId="40" xfId="0" applyFont="1" applyFill="1" applyBorder="1" applyAlignment="1">
      <alignment horizontal="left" wrapText="1"/>
    </xf>
    <xf numFmtId="0" fontId="2" fillId="12" borderId="2" xfId="0" applyFont="1" applyFill="1" applyBorder="1" applyAlignment="1">
      <alignment vertical="top"/>
    </xf>
    <xf numFmtId="0" fontId="2" fillId="12" borderId="29" xfId="0" applyFont="1" applyFill="1" applyBorder="1" applyAlignment="1">
      <alignment vertical="top"/>
    </xf>
    <xf numFmtId="3" fontId="2" fillId="12" borderId="11" xfId="0" applyNumberFormat="1" applyFont="1" applyFill="1" applyBorder="1"/>
    <xf numFmtId="3" fontId="2" fillId="12" borderId="4" xfId="0" applyNumberFormat="1" applyFont="1" applyFill="1" applyBorder="1"/>
    <xf numFmtId="3" fontId="0" fillId="12" borderId="5" xfId="0" applyNumberFormat="1" applyFill="1" applyBorder="1"/>
    <xf numFmtId="3" fontId="0" fillId="12" borderId="16" xfId="0" applyNumberFormat="1" applyFill="1" applyBorder="1"/>
    <xf numFmtId="0" fontId="2" fillId="12" borderId="30" xfId="0" applyFont="1" applyFill="1" applyBorder="1" applyAlignment="1">
      <alignment vertical="top"/>
    </xf>
    <xf numFmtId="0" fontId="2" fillId="12" borderId="1" xfId="0" applyFont="1" applyFill="1" applyBorder="1"/>
    <xf numFmtId="0" fontId="2" fillId="12" borderId="1" xfId="0" applyFont="1" applyFill="1" applyBorder="1" applyAlignment="1">
      <alignment wrapText="1"/>
    </xf>
    <xf numFmtId="0" fontId="2" fillId="12" borderId="1" xfId="0" applyFont="1" applyFill="1" applyBorder="1" applyAlignment="1">
      <alignment vertical="top"/>
    </xf>
    <xf numFmtId="0" fontId="2" fillId="12" borderId="37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center" vertical="top"/>
    </xf>
    <xf numFmtId="0" fontId="2" fillId="12" borderId="38" xfId="0" applyFont="1" applyFill="1" applyBorder="1" applyAlignment="1">
      <alignment horizontal="left" wrapText="1"/>
    </xf>
    <xf numFmtId="49" fontId="2" fillId="12" borderId="2" xfId="0" applyNumberFormat="1" applyFont="1" applyFill="1" applyBorder="1" applyAlignment="1">
      <alignment horizontal="center" vertical="top"/>
    </xf>
    <xf numFmtId="0" fontId="2" fillId="12" borderId="2" xfId="0" applyFont="1" applyFill="1" applyBorder="1" applyAlignment="1">
      <alignment horizontal="center" vertical="top"/>
    </xf>
    <xf numFmtId="3" fontId="2" fillId="12" borderId="26" xfId="0" applyNumberFormat="1" applyFont="1" applyFill="1" applyBorder="1"/>
    <xf numFmtId="3" fontId="2" fillId="12" borderId="23" xfId="0" applyNumberFormat="1" applyFont="1" applyFill="1" applyBorder="1"/>
    <xf numFmtId="3" fontId="0" fillId="12" borderId="21" xfId="0" applyNumberFormat="1" applyFill="1" applyBorder="1"/>
    <xf numFmtId="3" fontId="0" fillId="12" borderId="24" xfId="0" applyNumberFormat="1" applyFill="1" applyBorder="1"/>
    <xf numFmtId="0" fontId="2" fillId="12" borderId="12" xfId="0" applyFont="1" applyFill="1" applyBorder="1" applyAlignment="1">
      <alignment vertical="top"/>
    </xf>
    <xf numFmtId="0" fontId="2" fillId="13" borderId="17" xfId="0" applyFont="1" applyFill="1" applyBorder="1"/>
    <xf numFmtId="0" fontId="2" fillId="13" borderId="32" xfId="0" applyFont="1" applyFill="1" applyBorder="1" applyAlignment="1">
      <alignment wrapText="1"/>
    </xf>
    <xf numFmtId="0" fontId="2" fillId="13" borderId="32" xfId="0" applyFont="1" applyFill="1" applyBorder="1"/>
    <xf numFmtId="0" fontId="9" fillId="13" borderId="32" xfId="0" applyFont="1" applyFill="1" applyBorder="1" applyAlignment="1">
      <alignment horizontal="right" wrapText="1"/>
    </xf>
    <xf numFmtId="0" fontId="2" fillId="13" borderId="32" xfId="0" applyFont="1" applyFill="1" applyBorder="1" applyAlignment="1">
      <alignment horizontal="center"/>
    </xf>
    <xf numFmtId="0" fontId="2" fillId="13" borderId="27" xfId="0" applyFont="1" applyFill="1" applyBorder="1"/>
    <xf numFmtId="3" fontId="6" fillId="12" borderId="20" xfId="0" applyNumberFormat="1" applyFont="1" applyFill="1" applyBorder="1"/>
    <xf numFmtId="0" fontId="2" fillId="7" borderId="12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top"/>
    </xf>
    <xf numFmtId="0" fontId="2" fillId="7" borderId="2" xfId="0" applyFont="1" applyFill="1" applyBorder="1" applyAlignment="1">
      <alignment vertical="top"/>
    </xf>
    <xf numFmtId="3" fontId="0" fillId="7" borderId="16" xfId="0" applyNumberFormat="1" applyFill="1" applyBorder="1"/>
    <xf numFmtId="0" fontId="2" fillId="7" borderId="37" xfId="0" applyFont="1" applyFill="1" applyBorder="1" applyAlignment="1">
      <alignment horizontal="left" wrapText="1"/>
    </xf>
    <xf numFmtId="49" fontId="2" fillId="7" borderId="2" xfId="0" applyNumberFormat="1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3" fontId="0" fillId="4" borderId="24" xfId="0" applyNumberForma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wrapText="1"/>
    </xf>
    <xf numFmtId="0" fontId="2" fillId="7" borderId="2" xfId="0" applyFont="1" applyFill="1" applyBorder="1"/>
    <xf numFmtId="0" fontId="2" fillId="7" borderId="2" xfId="0" applyFont="1" applyFill="1" applyBorder="1" applyAlignment="1">
      <alignment wrapText="1"/>
    </xf>
    <xf numFmtId="3" fontId="6" fillId="7" borderId="9" xfId="0" applyNumberFormat="1" applyFont="1" applyFill="1" applyBorder="1"/>
    <xf numFmtId="3" fontId="6" fillId="7" borderId="7" xfId="0" applyNumberFormat="1" applyFont="1" applyFill="1" applyBorder="1"/>
    <xf numFmtId="3" fontId="6" fillId="7" borderId="8" xfId="0" applyNumberFormat="1" applyFont="1" applyFill="1" applyBorder="1"/>
    <xf numFmtId="0" fontId="2" fillId="12" borderId="2" xfId="0" applyFont="1" applyFill="1" applyBorder="1"/>
    <xf numFmtId="0" fontId="2" fillId="12" borderId="2" xfId="0" applyFont="1" applyFill="1" applyBorder="1" applyAlignment="1">
      <alignment wrapText="1"/>
    </xf>
    <xf numFmtId="3" fontId="0" fillId="12" borderId="22" xfId="0" applyNumberFormat="1" applyFill="1" applyBorder="1"/>
    <xf numFmtId="3" fontId="0" fillId="12" borderId="13" xfId="0" applyNumberFormat="1" applyFill="1" applyBorder="1"/>
    <xf numFmtId="3" fontId="6" fillId="12" borderId="9" xfId="0" applyNumberFormat="1" applyFont="1" applyFill="1" applyBorder="1"/>
    <xf numFmtId="3" fontId="6" fillId="12" borderId="7" xfId="0" applyNumberFormat="1" applyFont="1" applyFill="1" applyBorder="1"/>
    <xf numFmtId="3" fontId="6" fillId="12" borderId="8" xfId="0" applyNumberFormat="1" applyFont="1" applyFill="1" applyBorder="1"/>
    <xf numFmtId="0" fontId="3" fillId="3" borderId="25" xfId="0" applyFont="1" applyFill="1" applyBorder="1"/>
    <xf numFmtId="0" fontId="3" fillId="3" borderId="45" xfId="0" applyFont="1" applyFill="1" applyBorder="1"/>
    <xf numFmtId="0" fontId="3" fillId="3" borderId="45" xfId="0" applyFont="1" applyFill="1" applyBorder="1" applyAlignment="1">
      <alignment wrapText="1"/>
    </xf>
    <xf numFmtId="0" fontId="3" fillId="3" borderId="45" xfId="0" applyFont="1" applyFill="1" applyBorder="1" applyAlignment="1">
      <alignment horizontal="center"/>
    </xf>
    <xf numFmtId="0" fontId="3" fillId="3" borderId="31" xfId="0" applyFont="1" applyFill="1" applyBorder="1"/>
    <xf numFmtId="3" fontId="4" fillId="2" borderId="46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00FFFF"/>
      <color rgb="FFFFF2CC"/>
      <color rgb="FFFFFFFF"/>
      <color rgb="FFCCCCFF"/>
      <color rgb="FFD9E1F2"/>
      <color rgb="FFB1A0C7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abSelected="1" zoomScale="80" zoomScaleNormal="80" workbookViewId="0">
      <pane xSplit="3" ySplit="2" topLeftCell="D21" activePane="bottomRight" state="frozen"/>
      <selection pane="topRight" activeCell="D1" sqref="D1"/>
      <selection pane="bottomLeft" activeCell="A3" sqref="A3"/>
      <selection pane="bottomRight" activeCell="T12" sqref="T12"/>
    </sheetView>
  </sheetViews>
  <sheetFormatPr defaultRowHeight="15" x14ac:dyDescent="0.25"/>
  <cols>
    <col min="1" max="1" width="8.28515625" customWidth="1"/>
    <col min="2" max="2" width="7.85546875" customWidth="1"/>
    <col min="3" max="3" width="18.140625" style="1" customWidth="1"/>
    <col min="4" max="4" width="10.140625" customWidth="1"/>
    <col min="5" max="5" width="10.85546875" customWidth="1"/>
    <col min="6" max="6" width="9" customWidth="1"/>
    <col min="7" max="7" width="20.5703125" style="1" customWidth="1"/>
    <col min="8" max="9" width="7.28515625" customWidth="1"/>
    <col min="10" max="10" width="35.42578125" customWidth="1"/>
    <col min="11" max="11" width="16.140625" customWidth="1"/>
    <col min="12" max="12" width="13.42578125" customWidth="1"/>
    <col min="13" max="13" width="16.28515625" customWidth="1"/>
    <col min="14" max="14" width="17.7109375" customWidth="1"/>
    <col min="15" max="15" width="14.85546875" customWidth="1"/>
    <col min="16" max="16" width="12.42578125" customWidth="1"/>
    <col min="17" max="17" width="14.85546875" bestFit="1" customWidth="1"/>
    <col min="21" max="21" width="10.85546875" bestFit="1" customWidth="1"/>
  </cols>
  <sheetData>
    <row r="1" spans="1:16" ht="38.25" customHeight="1" thickBot="1" x14ac:dyDescent="0.4">
      <c r="A1" s="37" t="s">
        <v>25</v>
      </c>
      <c r="B1" s="37"/>
      <c r="C1" s="37"/>
      <c r="D1" s="37"/>
      <c r="E1" s="37"/>
      <c r="F1" s="37"/>
      <c r="G1" s="37"/>
      <c r="H1" s="34"/>
      <c r="I1" s="34"/>
      <c r="J1" s="34"/>
      <c r="K1" s="34"/>
      <c r="L1" s="34"/>
      <c r="M1" s="34"/>
      <c r="N1" s="33"/>
      <c r="O1" s="34"/>
    </row>
    <row r="2" spans="1:16" ht="63.75" thickBot="1" x14ac:dyDescent="0.3">
      <c r="A2" s="38" t="s">
        <v>52</v>
      </c>
      <c r="B2" s="39" t="s">
        <v>53</v>
      </c>
      <c r="C2" s="40" t="s">
        <v>54</v>
      </c>
      <c r="D2" s="41" t="s">
        <v>56</v>
      </c>
      <c r="E2" s="39" t="s">
        <v>57</v>
      </c>
      <c r="F2" s="41" t="s">
        <v>58</v>
      </c>
      <c r="G2" s="39" t="s">
        <v>0</v>
      </c>
      <c r="H2" s="42" t="s">
        <v>50</v>
      </c>
      <c r="I2" s="43" t="s">
        <v>59</v>
      </c>
      <c r="J2" s="44" t="s">
        <v>55</v>
      </c>
      <c r="K2" s="45" t="s">
        <v>60</v>
      </c>
      <c r="L2" s="46" t="s">
        <v>61</v>
      </c>
      <c r="M2" s="47" t="s">
        <v>62</v>
      </c>
      <c r="N2" s="47" t="s">
        <v>63</v>
      </c>
      <c r="O2" s="47" t="s">
        <v>64</v>
      </c>
    </row>
    <row r="3" spans="1:16" ht="35.25" customHeight="1" x14ac:dyDescent="0.25">
      <c r="A3" s="48">
        <v>5</v>
      </c>
      <c r="B3" s="49">
        <v>0</v>
      </c>
      <c r="C3" s="50" t="s">
        <v>42</v>
      </c>
      <c r="D3" s="7">
        <v>330</v>
      </c>
      <c r="E3" s="7" t="s">
        <v>1</v>
      </c>
      <c r="F3" s="7" t="s">
        <v>2</v>
      </c>
      <c r="G3" s="50" t="s">
        <v>3</v>
      </c>
      <c r="H3" s="51" t="s">
        <v>48</v>
      </c>
      <c r="I3" s="52">
        <v>411</v>
      </c>
      <c r="J3" s="53" t="s">
        <v>26</v>
      </c>
      <c r="K3" s="54">
        <v>98458000</v>
      </c>
      <c r="L3" s="55">
        <v>34738000</v>
      </c>
      <c r="M3" s="56">
        <f>K3+L3</f>
        <v>133196000</v>
      </c>
      <c r="N3" s="56">
        <v>119294000</v>
      </c>
      <c r="O3" s="56">
        <f>N3-M3</f>
        <v>-13902000</v>
      </c>
      <c r="P3" s="14"/>
    </row>
    <row r="4" spans="1:16" ht="15.75" customHeight="1" x14ac:dyDescent="0.25">
      <c r="A4" s="57"/>
      <c r="B4" s="58"/>
      <c r="C4" s="59" t="s">
        <v>41</v>
      </c>
      <c r="D4" s="60"/>
      <c r="E4" s="60"/>
      <c r="F4" s="60"/>
      <c r="G4" s="59"/>
      <c r="H4" s="12"/>
      <c r="I4" s="52">
        <v>412</v>
      </c>
      <c r="J4" s="61" t="s">
        <v>38</v>
      </c>
      <c r="K4" s="4">
        <v>14917000</v>
      </c>
      <c r="L4" s="55">
        <v>5262000</v>
      </c>
      <c r="M4" s="56">
        <f t="shared" ref="M4:M17" si="0">K4+L4</f>
        <v>20179000</v>
      </c>
      <c r="N4" s="56">
        <v>17994000</v>
      </c>
      <c r="O4" s="56">
        <f>N4-M4</f>
        <v>-2185000</v>
      </c>
      <c r="P4" s="14"/>
    </row>
    <row r="5" spans="1:16" ht="15.75" x14ac:dyDescent="0.25">
      <c r="A5" s="57"/>
      <c r="B5" s="58"/>
      <c r="C5" s="59" t="s">
        <v>51</v>
      </c>
      <c r="D5" s="60"/>
      <c r="E5" s="60"/>
      <c r="F5" s="60"/>
      <c r="G5" s="59"/>
      <c r="H5" s="12"/>
      <c r="I5" s="52">
        <v>413</v>
      </c>
      <c r="J5" s="61" t="s">
        <v>27</v>
      </c>
      <c r="K5" s="4">
        <v>500000</v>
      </c>
      <c r="L5" s="5"/>
      <c r="M5" s="56">
        <f t="shared" si="0"/>
        <v>500000</v>
      </c>
      <c r="N5" s="56">
        <v>500000</v>
      </c>
      <c r="O5" s="56">
        <f t="shared" ref="O5:O17" si="1">N5-M5</f>
        <v>0</v>
      </c>
    </row>
    <row r="6" spans="1:16" ht="15.75" x14ac:dyDescent="0.25">
      <c r="A6" s="57"/>
      <c r="B6" s="58"/>
      <c r="C6" s="59"/>
      <c r="D6" s="60"/>
      <c r="E6" s="60"/>
      <c r="F6" s="60"/>
      <c r="G6" s="59"/>
      <c r="H6" s="12"/>
      <c r="I6" s="52">
        <v>414</v>
      </c>
      <c r="J6" s="61" t="s">
        <v>28</v>
      </c>
      <c r="K6" s="4">
        <v>1067000</v>
      </c>
      <c r="L6" s="5"/>
      <c r="M6" s="56">
        <f t="shared" si="0"/>
        <v>1067000</v>
      </c>
      <c r="N6" s="56">
        <v>1067000</v>
      </c>
      <c r="O6" s="56">
        <f t="shared" si="1"/>
        <v>0</v>
      </c>
    </row>
    <row r="7" spans="1:16" ht="15.75" x14ac:dyDescent="0.25">
      <c r="A7" s="57"/>
      <c r="B7" s="58"/>
      <c r="C7" s="59"/>
      <c r="D7" s="60"/>
      <c r="E7" s="60"/>
      <c r="F7" s="60"/>
      <c r="G7" s="59"/>
      <c r="H7" s="12"/>
      <c r="I7" s="52">
        <v>415</v>
      </c>
      <c r="J7" s="61" t="s">
        <v>29</v>
      </c>
      <c r="K7" s="4">
        <v>3700000</v>
      </c>
      <c r="L7" s="5">
        <v>2300000</v>
      </c>
      <c r="M7" s="56">
        <f t="shared" si="0"/>
        <v>6000000</v>
      </c>
      <c r="N7" s="56">
        <v>6000000</v>
      </c>
      <c r="O7" s="56">
        <f t="shared" si="1"/>
        <v>0</v>
      </c>
    </row>
    <row r="8" spans="1:16" ht="15.75" x14ac:dyDescent="0.25">
      <c r="A8" s="57"/>
      <c r="B8" s="58"/>
      <c r="C8" s="59"/>
      <c r="D8" s="60"/>
      <c r="E8" s="60"/>
      <c r="F8" s="60"/>
      <c r="G8" s="59"/>
      <c r="H8" s="12"/>
      <c r="I8" s="52">
        <v>416</v>
      </c>
      <c r="J8" s="61" t="s">
        <v>30</v>
      </c>
      <c r="K8" s="4">
        <v>1200000</v>
      </c>
      <c r="L8" s="5"/>
      <c r="M8" s="56">
        <f t="shared" si="0"/>
        <v>1200000</v>
      </c>
      <c r="N8" s="56">
        <v>1200000</v>
      </c>
      <c r="O8" s="56">
        <f t="shared" si="1"/>
        <v>0</v>
      </c>
    </row>
    <row r="9" spans="1:16" ht="18.75" customHeight="1" x14ac:dyDescent="0.25">
      <c r="A9" s="57"/>
      <c r="B9" s="58"/>
      <c r="C9" s="59"/>
      <c r="D9" s="60"/>
      <c r="E9" s="60"/>
      <c r="F9" s="3" t="s">
        <v>4</v>
      </c>
      <c r="G9" s="62" t="s">
        <v>5</v>
      </c>
      <c r="H9" s="11" t="s">
        <v>48</v>
      </c>
      <c r="I9" s="63">
        <v>421</v>
      </c>
      <c r="J9" s="61" t="s">
        <v>31</v>
      </c>
      <c r="K9" s="4">
        <v>1800000</v>
      </c>
      <c r="L9" s="5"/>
      <c r="M9" s="56">
        <f t="shared" si="0"/>
        <v>1800000</v>
      </c>
      <c r="N9" s="56">
        <v>1800000</v>
      </c>
      <c r="O9" s="56">
        <f t="shared" si="1"/>
        <v>0</v>
      </c>
    </row>
    <row r="10" spans="1:16" ht="15.75" x14ac:dyDescent="0.25">
      <c r="A10" s="57"/>
      <c r="B10" s="58"/>
      <c r="C10" s="59"/>
      <c r="D10" s="60"/>
      <c r="E10" s="60"/>
      <c r="F10" s="60"/>
      <c r="G10" s="64"/>
      <c r="H10" s="12"/>
      <c r="I10" s="52">
        <v>422</v>
      </c>
      <c r="J10" s="61" t="s">
        <v>32</v>
      </c>
      <c r="K10" s="4">
        <v>2200000</v>
      </c>
      <c r="L10" s="5"/>
      <c r="M10" s="56">
        <f t="shared" si="0"/>
        <v>2200000</v>
      </c>
      <c r="N10" s="56">
        <v>2200000</v>
      </c>
      <c r="O10" s="56">
        <f t="shared" si="1"/>
        <v>0</v>
      </c>
    </row>
    <row r="11" spans="1:16" ht="15.75" x14ac:dyDescent="0.25">
      <c r="A11" s="57"/>
      <c r="B11" s="58"/>
      <c r="C11" s="59"/>
      <c r="D11" s="60"/>
      <c r="E11" s="60"/>
      <c r="F11" s="60"/>
      <c r="G11" s="64"/>
      <c r="H11" s="12"/>
      <c r="I11" s="52">
        <v>423</v>
      </c>
      <c r="J11" s="61" t="s">
        <v>33</v>
      </c>
      <c r="K11" s="4">
        <v>20000000</v>
      </c>
      <c r="L11" s="5"/>
      <c r="M11" s="56">
        <f t="shared" si="0"/>
        <v>20000000</v>
      </c>
      <c r="N11" s="56">
        <v>20000000</v>
      </c>
      <c r="O11" s="56">
        <f t="shared" si="1"/>
        <v>0</v>
      </c>
    </row>
    <row r="12" spans="1:16" ht="15.75" x14ac:dyDescent="0.25">
      <c r="A12" s="57"/>
      <c r="B12" s="58"/>
      <c r="C12" s="59"/>
      <c r="D12" s="60"/>
      <c r="E12" s="60"/>
      <c r="F12" s="60"/>
      <c r="G12" s="64"/>
      <c r="H12" s="12"/>
      <c r="I12" s="52">
        <v>424</v>
      </c>
      <c r="J12" s="61" t="s">
        <v>72</v>
      </c>
      <c r="K12" s="4">
        <v>1200000</v>
      </c>
      <c r="L12" s="5"/>
      <c r="M12" s="56">
        <f t="shared" si="0"/>
        <v>1200000</v>
      </c>
      <c r="N12" s="56">
        <v>1200000</v>
      </c>
      <c r="O12" s="56">
        <f t="shared" si="1"/>
        <v>0</v>
      </c>
    </row>
    <row r="13" spans="1:16" ht="15.75" x14ac:dyDescent="0.25">
      <c r="A13" s="57"/>
      <c r="B13" s="58"/>
      <c r="C13" s="59"/>
      <c r="D13" s="60"/>
      <c r="E13" s="60"/>
      <c r="F13" s="60"/>
      <c r="G13" s="65"/>
      <c r="H13" s="12"/>
      <c r="I13" s="52">
        <v>425</v>
      </c>
      <c r="J13" s="61" t="s">
        <v>35</v>
      </c>
      <c r="K13" s="4">
        <v>300000</v>
      </c>
      <c r="L13" s="5"/>
      <c r="M13" s="56">
        <f t="shared" si="0"/>
        <v>300000</v>
      </c>
      <c r="N13" s="56">
        <v>300000</v>
      </c>
      <c r="O13" s="56">
        <f t="shared" si="1"/>
        <v>0</v>
      </c>
    </row>
    <row r="14" spans="1:16" ht="15.75" x14ac:dyDescent="0.25">
      <c r="A14" s="57"/>
      <c r="B14" s="58"/>
      <c r="C14" s="59"/>
      <c r="D14" s="60"/>
      <c r="E14" s="60"/>
      <c r="F14" s="60"/>
      <c r="G14" s="59"/>
      <c r="H14" s="12"/>
      <c r="I14" s="52">
        <v>426</v>
      </c>
      <c r="J14" s="61" t="s">
        <v>34</v>
      </c>
      <c r="K14" s="4">
        <v>2200000</v>
      </c>
      <c r="L14" s="5"/>
      <c r="M14" s="56">
        <f t="shared" si="0"/>
        <v>2200000</v>
      </c>
      <c r="N14" s="56">
        <v>2200000</v>
      </c>
      <c r="O14" s="56">
        <f t="shared" si="1"/>
        <v>0</v>
      </c>
    </row>
    <row r="15" spans="1:16" ht="15.75" x14ac:dyDescent="0.25">
      <c r="A15" s="57"/>
      <c r="B15" s="58"/>
      <c r="C15" s="59"/>
      <c r="D15" s="60"/>
      <c r="E15" s="60"/>
      <c r="F15" s="60"/>
      <c r="G15" s="59"/>
      <c r="H15" s="12"/>
      <c r="I15" s="52">
        <v>483</v>
      </c>
      <c r="J15" s="61" t="s">
        <v>36</v>
      </c>
      <c r="K15" s="4">
        <v>9257000</v>
      </c>
      <c r="L15" s="5"/>
      <c r="M15" s="56">
        <f t="shared" si="0"/>
        <v>9257000</v>
      </c>
      <c r="N15" s="56">
        <v>9257000</v>
      </c>
      <c r="O15" s="56">
        <f t="shared" si="1"/>
        <v>0</v>
      </c>
    </row>
    <row r="16" spans="1:16" ht="15.75" x14ac:dyDescent="0.25">
      <c r="A16" s="57"/>
      <c r="B16" s="58"/>
      <c r="C16" s="59"/>
      <c r="D16" s="60"/>
      <c r="E16" s="60"/>
      <c r="F16" s="60"/>
      <c r="G16" s="59"/>
      <c r="H16" s="12"/>
      <c r="I16" s="52">
        <v>485</v>
      </c>
      <c r="J16" s="61" t="s">
        <v>37</v>
      </c>
      <c r="K16" s="4">
        <v>500000</v>
      </c>
      <c r="L16" s="5"/>
      <c r="M16" s="56">
        <f t="shared" si="0"/>
        <v>500000</v>
      </c>
      <c r="N16" s="56">
        <v>500000</v>
      </c>
      <c r="O16" s="56">
        <f t="shared" si="1"/>
        <v>0</v>
      </c>
    </row>
    <row r="17" spans="1:15" ht="16.5" thickBot="1" x14ac:dyDescent="0.3">
      <c r="A17" s="57"/>
      <c r="B17" s="58"/>
      <c r="C17" s="59"/>
      <c r="D17" s="60"/>
      <c r="E17" s="60"/>
      <c r="F17" s="60"/>
      <c r="G17" s="59"/>
      <c r="H17" s="12"/>
      <c r="I17" s="52">
        <v>512</v>
      </c>
      <c r="J17" s="66" t="s">
        <v>40</v>
      </c>
      <c r="K17" s="67">
        <v>1200000</v>
      </c>
      <c r="L17" s="68"/>
      <c r="M17" s="69">
        <f t="shared" si="0"/>
        <v>1200000</v>
      </c>
      <c r="N17" s="69">
        <v>1200000</v>
      </c>
      <c r="O17" s="69">
        <f t="shared" si="1"/>
        <v>0</v>
      </c>
    </row>
    <row r="18" spans="1:15" ht="16.5" thickBot="1" x14ac:dyDescent="0.3">
      <c r="A18" s="70"/>
      <c r="B18" s="71"/>
      <c r="C18" s="72"/>
      <c r="D18" s="73"/>
      <c r="E18" s="73"/>
      <c r="F18" s="73"/>
      <c r="G18" s="74" t="s">
        <v>65</v>
      </c>
      <c r="H18" s="75"/>
      <c r="I18" s="73"/>
      <c r="J18" s="76"/>
      <c r="K18" s="77">
        <f t="shared" ref="K18:O18" si="2">SUM(K3:K17)</f>
        <v>158499000</v>
      </c>
      <c r="L18" s="78">
        <f t="shared" si="2"/>
        <v>42300000</v>
      </c>
      <c r="M18" s="79">
        <f>SUM(M3:M17)</f>
        <v>200799000</v>
      </c>
      <c r="N18" s="80">
        <f>SUM(N3:N17)</f>
        <v>184712000</v>
      </c>
      <c r="O18" s="80">
        <f t="shared" si="2"/>
        <v>-16087000</v>
      </c>
    </row>
    <row r="19" spans="1:15" ht="15.75" customHeight="1" thickBot="1" x14ac:dyDescent="0.3">
      <c r="A19" s="29"/>
      <c r="B19" s="29"/>
      <c r="C19" s="30"/>
      <c r="D19" s="29"/>
      <c r="E19" s="29"/>
      <c r="F19" s="29"/>
      <c r="G19" s="30"/>
      <c r="H19" s="31"/>
      <c r="I19" s="29"/>
      <c r="J19" s="29"/>
      <c r="K19" s="32"/>
      <c r="L19" s="32"/>
      <c r="M19" s="32"/>
      <c r="N19" s="32"/>
      <c r="O19" s="32"/>
    </row>
    <row r="20" spans="1:15" ht="21.75" customHeight="1" x14ac:dyDescent="0.25">
      <c r="A20" s="108">
        <v>6</v>
      </c>
      <c r="B20" s="109">
        <v>0</v>
      </c>
      <c r="C20" s="110" t="s">
        <v>6</v>
      </c>
      <c r="D20" s="111">
        <v>330</v>
      </c>
      <c r="E20" s="111" t="s">
        <v>7</v>
      </c>
      <c r="F20" s="111" t="s">
        <v>4</v>
      </c>
      <c r="G20" s="112" t="s">
        <v>8</v>
      </c>
      <c r="H20" s="113" t="s">
        <v>48</v>
      </c>
      <c r="I20" s="114">
        <v>421</v>
      </c>
      <c r="J20" s="115" t="s">
        <v>31</v>
      </c>
      <c r="K20" s="116">
        <v>42000000</v>
      </c>
      <c r="L20" s="117"/>
      <c r="M20" s="118">
        <f t="shared" ref="M20:M23" si="3">K20+L20</f>
        <v>42000000</v>
      </c>
      <c r="N20" s="118">
        <v>42000000</v>
      </c>
      <c r="O20" s="118">
        <f t="shared" ref="O20:O23" si="4">N20-M20</f>
        <v>0</v>
      </c>
    </row>
    <row r="21" spans="1:15" ht="15.75" x14ac:dyDescent="0.25">
      <c r="A21" s="119"/>
      <c r="B21" s="120"/>
      <c r="C21" s="121"/>
      <c r="D21" s="122"/>
      <c r="E21" s="122"/>
      <c r="F21" s="122"/>
      <c r="G21" s="123"/>
      <c r="H21" s="13"/>
      <c r="I21" s="124">
        <v>422</v>
      </c>
      <c r="J21" s="24" t="s">
        <v>32</v>
      </c>
      <c r="K21" s="8">
        <v>18000000</v>
      </c>
      <c r="L21" s="9"/>
      <c r="M21" s="10">
        <f t="shared" si="3"/>
        <v>18000000</v>
      </c>
      <c r="N21" s="10">
        <v>18000000</v>
      </c>
      <c r="O21" s="10">
        <f t="shared" si="4"/>
        <v>0</v>
      </c>
    </row>
    <row r="22" spans="1:15" ht="15.75" x14ac:dyDescent="0.25">
      <c r="A22" s="119"/>
      <c r="B22" s="120"/>
      <c r="C22" s="121"/>
      <c r="D22" s="122"/>
      <c r="E22" s="122"/>
      <c r="F22" s="122"/>
      <c r="G22" s="121"/>
      <c r="H22" s="13"/>
      <c r="I22" s="124">
        <v>423</v>
      </c>
      <c r="J22" s="24" t="s">
        <v>33</v>
      </c>
      <c r="K22" s="8">
        <v>7000000</v>
      </c>
      <c r="L22" s="9"/>
      <c r="M22" s="10">
        <f t="shared" si="3"/>
        <v>7000000</v>
      </c>
      <c r="N22" s="10">
        <v>7000000</v>
      </c>
      <c r="O22" s="10">
        <f t="shared" si="4"/>
        <v>0</v>
      </c>
    </row>
    <row r="23" spans="1:15" ht="16.5" thickBot="1" x14ac:dyDescent="0.3">
      <c r="A23" s="119"/>
      <c r="B23" s="120"/>
      <c r="C23" s="121"/>
      <c r="D23" s="122"/>
      <c r="E23" s="122"/>
      <c r="F23" s="122"/>
      <c r="G23" s="121"/>
      <c r="H23" s="13"/>
      <c r="I23" s="124">
        <v>485</v>
      </c>
      <c r="J23" s="24" t="s">
        <v>37</v>
      </c>
      <c r="K23" s="25">
        <v>92230000</v>
      </c>
      <c r="L23" s="26"/>
      <c r="M23" s="27">
        <f t="shared" si="3"/>
        <v>92230000</v>
      </c>
      <c r="N23" s="27">
        <v>92230000</v>
      </c>
      <c r="O23" s="27">
        <f t="shared" si="4"/>
        <v>0</v>
      </c>
    </row>
    <row r="24" spans="1:15" ht="16.5" thickBot="1" x14ac:dyDescent="0.3">
      <c r="A24" s="125"/>
      <c r="B24" s="126"/>
      <c r="C24" s="127"/>
      <c r="D24" s="128"/>
      <c r="E24" s="128"/>
      <c r="F24" s="128"/>
      <c r="G24" s="129" t="s">
        <v>66</v>
      </c>
      <c r="H24" s="130"/>
      <c r="I24" s="128"/>
      <c r="J24" s="131"/>
      <c r="K24" s="132">
        <f>SUM(K20:K23)</f>
        <v>159230000</v>
      </c>
      <c r="L24" s="133">
        <f t="shared" ref="L24" si="5">SUM(L20:L23)</f>
        <v>0</v>
      </c>
      <c r="M24" s="134">
        <f>SUM(M20:M23)</f>
        <v>159230000</v>
      </c>
      <c r="N24" s="135">
        <f>SUM(N20:N23)</f>
        <v>159230000</v>
      </c>
      <c r="O24" s="135">
        <f>SUM(O20:O23)</f>
        <v>0</v>
      </c>
    </row>
    <row r="25" spans="1:15" ht="63.75" thickBot="1" x14ac:dyDescent="0.3">
      <c r="A25" s="136" t="s">
        <v>52</v>
      </c>
      <c r="B25" s="137" t="s">
        <v>53</v>
      </c>
      <c r="C25" s="138" t="s">
        <v>54</v>
      </c>
      <c r="D25" s="139" t="s">
        <v>56</v>
      </c>
      <c r="E25" s="137" t="s">
        <v>57</v>
      </c>
      <c r="F25" s="139" t="s">
        <v>58</v>
      </c>
      <c r="G25" s="137" t="s">
        <v>0</v>
      </c>
      <c r="H25" s="140" t="s">
        <v>50</v>
      </c>
      <c r="I25" s="141" t="s">
        <v>59</v>
      </c>
      <c r="J25" s="142" t="s">
        <v>55</v>
      </c>
      <c r="K25" s="143" t="s">
        <v>60</v>
      </c>
      <c r="L25" s="144" t="s">
        <v>61</v>
      </c>
      <c r="M25" s="145" t="s">
        <v>62</v>
      </c>
      <c r="N25" s="145" t="s">
        <v>63</v>
      </c>
      <c r="O25" s="145" t="s">
        <v>64</v>
      </c>
    </row>
    <row r="26" spans="1:15" ht="27" customHeight="1" x14ac:dyDescent="0.25">
      <c r="A26" s="146"/>
      <c r="B26" s="147" t="s">
        <v>9</v>
      </c>
      <c r="C26" s="148" t="s">
        <v>43</v>
      </c>
      <c r="D26" s="149">
        <v>330</v>
      </c>
      <c r="E26" s="149" t="s">
        <v>7</v>
      </c>
      <c r="F26" s="149" t="s">
        <v>10</v>
      </c>
      <c r="G26" s="150" t="s">
        <v>11</v>
      </c>
      <c r="H26" s="151" t="s">
        <v>48</v>
      </c>
      <c r="I26" s="152">
        <v>411</v>
      </c>
      <c r="J26" s="153" t="s">
        <v>26</v>
      </c>
      <c r="K26" s="154">
        <v>582767000</v>
      </c>
      <c r="L26" s="155"/>
      <c r="M26" s="156">
        <f t="shared" ref="M26:M42" si="6">K26+L26</f>
        <v>582767000</v>
      </c>
      <c r="N26" s="157">
        <v>539997000</v>
      </c>
      <c r="O26" s="157">
        <f>N26-M26</f>
        <v>-42770000</v>
      </c>
    </row>
    <row r="27" spans="1:15" ht="15.75" x14ac:dyDescent="0.25">
      <c r="A27" s="158"/>
      <c r="B27" s="159"/>
      <c r="C27" s="160" t="s">
        <v>6</v>
      </c>
      <c r="D27" s="161"/>
      <c r="E27" s="161"/>
      <c r="F27" s="161"/>
      <c r="G27" s="162"/>
      <c r="H27" s="163"/>
      <c r="I27" s="149">
        <v>412</v>
      </c>
      <c r="J27" s="153" t="s">
        <v>38</v>
      </c>
      <c r="K27" s="154">
        <v>88622000</v>
      </c>
      <c r="L27" s="155"/>
      <c r="M27" s="156">
        <f t="shared" si="6"/>
        <v>88622000</v>
      </c>
      <c r="N27" s="157">
        <v>85702000</v>
      </c>
      <c r="O27" s="157">
        <f t="shared" ref="O27:O42" si="7">N27-M27</f>
        <v>-2920000</v>
      </c>
    </row>
    <row r="28" spans="1:15" ht="15.75" x14ac:dyDescent="0.25">
      <c r="A28" s="158"/>
      <c r="B28" s="159"/>
      <c r="C28" s="160"/>
      <c r="D28" s="161"/>
      <c r="E28" s="161"/>
      <c r="F28" s="161"/>
      <c r="G28" s="162"/>
      <c r="H28" s="163"/>
      <c r="I28" s="149">
        <v>413</v>
      </c>
      <c r="J28" s="153" t="s">
        <v>27</v>
      </c>
      <c r="K28" s="154">
        <v>350000</v>
      </c>
      <c r="L28" s="155"/>
      <c r="M28" s="156">
        <f t="shared" si="6"/>
        <v>350000</v>
      </c>
      <c r="N28" s="157">
        <v>350000</v>
      </c>
      <c r="O28" s="157">
        <f t="shared" si="7"/>
        <v>0</v>
      </c>
    </row>
    <row r="29" spans="1:15" ht="15.75" x14ac:dyDescent="0.25">
      <c r="A29" s="158"/>
      <c r="B29" s="159"/>
      <c r="C29" s="160"/>
      <c r="D29" s="161"/>
      <c r="E29" s="161"/>
      <c r="F29" s="161"/>
      <c r="G29" s="164"/>
      <c r="H29" s="163"/>
      <c r="I29" s="149">
        <v>414</v>
      </c>
      <c r="J29" s="153" t="s">
        <v>28</v>
      </c>
      <c r="K29" s="154">
        <v>441000</v>
      </c>
      <c r="L29" s="155"/>
      <c r="M29" s="156">
        <f t="shared" si="6"/>
        <v>441000</v>
      </c>
      <c r="N29" s="157">
        <v>441000</v>
      </c>
      <c r="O29" s="157">
        <f t="shared" si="7"/>
        <v>0</v>
      </c>
    </row>
    <row r="30" spans="1:15" ht="15.75" x14ac:dyDescent="0.25">
      <c r="A30" s="158"/>
      <c r="B30" s="159"/>
      <c r="C30" s="160"/>
      <c r="D30" s="161"/>
      <c r="E30" s="161"/>
      <c r="F30" s="161"/>
      <c r="G30" s="160"/>
      <c r="H30" s="163"/>
      <c r="I30" s="149">
        <v>415</v>
      </c>
      <c r="J30" s="153" t="s">
        <v>29</v>
      </c>
      <c r="K30" s="154">
        <v>25600000</v>
      </c>
      <c r="L30" s="155"/>
      <c r="M30" s="156">
        <f t="shared" si="6"/>
        <v>25600000</v>
      </c>
      <c r="N30" s="157">
        <v>25600000</v>
      </c>
      <c r="O30" s="157">
        <f t="shared" si="7"/>
        <v>0</v>
      </c>
    </row>
    <row r="31" spans="1:15" ht="15.75" x14ac:dyDescent="0.25">
      <c r="A31" s="158"/>
      <c r="B31" s="159"/>
      <c r="C31" s="160"/>
      <c r="D31" s="161"/>
      <c r="E31" s="161"/>
      <c r="F31" s="161"/>
      <c r="G31" s="160"/>
      <c r="H31" s="163"/>
      <c r="I31" s="149">
        <v>416</v>
      </c>
      <c r="J31" s="153" t="s">
        <v>30</v>
      </c>
      <c r="K31" s="154">
        <v>4050000</v>
      </c>
      <c r="L31" s="155"/>
      <c r="M31" s="156">
        <f t="shared" si="6"/>
        <v>4050000</v>
      </c>
      <c r="N31" s="157">
        <v>4050000</v>
      </c>
      <c r="O31" s="157">
        <f t="shared" si="7"/>
        <v>0</v>
      </c>
    </row>
    <row r="32" spans="1:15" ht="15.75" x14ac:dyDescent="0.25">
      <c r="A32" s="158"/>
      <c r="B32" s="159"/>
      <c r="C32" s="160"/>
      <c r="D32" s="161"/>
      <c r="E32" s="161"/>
      <c r="F32" s="161"/>
      <c r="G32" s="160"/>
      <c r="H32" s="163"/>
      <c r="I32" s="149">
        <v>421</v>
      </c>
      <c r="J32" s="153" t="s">
        <v>31</v>
      </c>
      <c r="K32" s="154">
        <v>120000000</v>
      </c>
      <c r="L32" s="155"/>
      <c r="M32" s="156">
        <f t="shared" si="6"/>
        <v>120000000</v>
      </c>
      <c r="N32" s="157">
        <v>120000000</v>
      </c>
      <c r="O32" s="157">
        <f t="shared" si="7"/>
        <v>0</v>
      </c>
    </row>
    <row r="33" spans="1:15" ht="15.75" x14ac:dyDescent="0.25">
      <c r="A33" s="158"/>
      <c r="B33" s="159"/>
      <c r="C33" s="160"/>
      <c r="D33" s="161"/>
      <c r="E33" s="161"/>
      <c r="F33" s="161"/>
      <c r="G33" s="160"/>
      <c r="H33" s="163"/>
      <c r="I33" s="149">
        <v>422</v>
      </c>
      <c r="J33" s="153" t="s">
        <v>32</v>
      </c>
      <c r="K33" s="154">
        <v>1000000</v>
      </c>
      <c r="L33" s="155"/>
      <c r="M33" s="156">
        <f t="shared" si="6"/>
        <v>1000000</v>
      </c>
      <c r="N33" s="157">
        <v>1000000</v>
      </c>
      <c r="O33" s="157">
        <f t="shared" si="7"/>
        <v>0</v>
      </c>
    </row>
    <row r="34" spans="1:15" ht="15.75" x14ac:dyDescent="0.25">
      <c r="A34" s="158"/>
      <c r="B34" s="159"/>
      <c r="C34" s="160"/>
      <c r="D34" s="161"/>
      <c r="E34" s="161"/>
      <c r="F34" s="161"/>
      <c r="G34" s="160"/>
      <c r="H34" s="163"/>
      <c r="I34" s="149">
        <v>423</v>
      </c>
      <c r="J34" s="153" t="s">
        <v>33</v>
      </c>
      <c r="K34" s="154">
        <v>50000000</v>
      </c>
      <c r="L34" s="155"/>
      <c r="M34" s="156">
        <f t="shared" si="6"/>
        <v>50000000</v>
      </c>
      <c r="N34" s="157">
        <v>50000000</v>
      </c>
      <c r="O34" s="157">
        <f t="shared" si="7"/>
        <v>0</v>
      </c>
    </row>
    <row r="35" spans="1:15" ht="15.75" x14ac:dyDescent="0.25">
      <c r="A35" s="158"/>
      <c r="B35" s="159"/>
      <c r="C35" s="160"/>
      <c r="D35" s="161"/>
      <c r="E35" s="161"/>
      <c r="F35" s="161"/>
      <c r="G35" s="160"/>
      <c r="H35" s="163"/>
      <c r="I35" s="149">
        <v>426</v>
      </c>
      <c r="J35" s="153" t="s">
        <v>34</v>
      </c>
      <c r="K35" s="154">
        <v>22000000</v>
      </c>
      <c r="L35" s="155"/>
      <c r="M35" s="156">
        <f t="shared" si="6"/>
        <v>22000000</v>
      </c>
      <c r="N35" s="157">
        <v>22000000</v>
      </c>
      <c r="O35" s="157">
        <f t="shared" si="7"/>
        <v>0</v>
      </c>
    </row>
    <row r="36" spans="1:15" ht="15.75" x14ac:dyDescent="0.25">
      <c r="A36" s="158"/>
      <c r="B36" s="159"/>
      <c r="C36" s="160"/>
      <c r="D36" s="161"/>
      <c r="E36" s="161"/>
      <c r="F36" s="161"/>
      <c r="G36" s="160"/>
      <c r="H36" s="163"/>
      <c r="I36" s="149">
        <v>482</v>
      </c>
      <c r="J36" s="153" t="s">
        <v>39</v>
      </c>
      <c r="K36" s="154">
        <v>400000</v>
      </c>
      <c r="L36" s="155"/>
      <c r="M36" s="156">
        <f t="shared" si="6"/>
        <v>400000</v>
      </c>
      <c r="N36" s="157">
        <v>400000</v>
      </c>
      <c r="O36" s="157">
        <f t="shared" si="7"/>
        <v>0</v>
      </c>
    </row>
    <row r="37" spans="1:15" ht="15.75" x14ac:dyDescent="0.25">
      <c r="A37" s="158"/>
      <c r="B37" s="159"/>
      <c r="C37" s="160"/>
      <c r="D37" s="161"/>
      <c r="E37" s="161"/>
      <c r="F37" s="161"/>
      <c r="G37" s="160"/>
      <c r="H37" s="163"/>
      <c r="I37" s="149">
        <v>483</v>
      </c>
      <c r="J37" s="153" t="s">
        <v>36</v>
      </c>
      <c r="K37" s="154">
        <v>8000000</v>
      </c>
      <c r="L37" s="155"/>
      <c r="M37" s="156">
        <f t="shared" si="6"/>
        <v>8000000</v>
      </c>
      <c r="N37" s="157">
        <v>8000000</v>
      </c>
      <c r="O37" s="157">
        <f t="shared" si="7"/>
        <v>0</v>
      </c>
    </row>
    <row r="38" spans="1:15" ht="15.75" x14ac:dyDescent="0.25">
      <c r="A38" s="158"/>
      <c r="B38" s="159"/>
      <c r="C38" s="160"/>
      <c r="D38" s="161"/>
      <c r="E38" s="161"/>
      <c r="F38" s="161"/>
      <c r="G38" s="160"/>
      <c r="H38" s="163"/>
      <c r="I38" s="149">
        <v>485</v>
      </c>
      <c r="J38" s="153" t="s">
        <v>37</v>
      </c>
      <c r="K38" s="154">
        <v>5000000</v>
      </c>
      <c r="L38" s="155"/>
      <c r="M38" s="156">
        <f t="shared" si="6"/>
        <v>5000000</v>
      </c>
      <c r="N38" s="157">
        <v>5000000</v>
      </c>
      <c r="O38" s="157">
        <f t="shared" si="7"/>
        <v>0</v>
      </c>
    </row>
    <row r="39" spans="1:15" ht="15.75" x14ac:dyDescent="0.25">
      <c r="A39" s="158"/>
      <c r="B39" s="159"/>
      <c r="C39" s="160"/>
      <c r="D39" s="161"/>
      <c r="E39" s="161"/>
      <c r="F39" s="161"/>
      <c r="G39" s="160"/>
      <c r="H39" s="165" t="s">
        <v>49</v>
      </c>
      <c r="I39" s="152">
        <v>411</v>
      </c>
      <c r="J39" s="153" t="s">
        <v>26</v>
      </c>
      <c r="K39" s="154">
        <v>249759000.00000003</v>
      </c>
      <c r="L39" s="155"/>
      <c r="M39" s="156">
        <f t="shared" si="6"/>
        <v>249759000.00000003</v>
      </c>
      <c r="N39" s="156">
        <v>230458000</v>
      </c>
      <c r="O39" s="156">
        <f t="shared" si="7"/>
        <v>-19301000.00000003</v>
      </c>
    </row>
    <row r="40" spans="1:15" ht="15.75" x14ac:dyDescent="0.25">
      <c r="A40" s="158"/>
      <c r="B40" s="159"/>
      <c r="C40" s="160"/>
      <c r="D40" s="161"/>
      <c r="E40" s="161"/>
      <c r="F40" s="161"/>
      <c r="G40" s="160"/>
      <c r="H40" s="163"/>
      <c r="I40" s="149">
        <v>412</v>
      </c>
      <c r="J40" s="153" t="s">
        <v>38</v>
      </c>
      <c r="K40" s="154">
        <v>37982000</v>
      </c>
      <c r="L40" s="155"/>
      <c r="M40" s="156">
        <f t="shared" si="6"/>
        <v>37982000</v>
      </c>
      <c r="N40" s="156">
        <v>36595000</v>
      </c>
      <c r="O40" s="156">
        <f t="shared" si="7"/>
        <v>-1387000</v>
      </c>
    </row>
    <row r="41" spans="1:15" ht="15.75" x14ac:dyDescent="0.25">
      <c r="A41" s="158"/>
      <c r="B41" s="159"/>
      <c r="C41" s="160"/>
      <c r="D41" s="161"/>
      <c r="E41" s="161"/>
      <c r="F41" s="161"/>
      <c r="G41" s="160"/>
      <c r="H41" s="166">
        <v>13</v>
      </c>
      <c r="I41" s="152">
        <v>414</v>
      </c>
      <c r="J41" s="153" t="s">
        <v>28</v>
      </c>
      <c r="K41" s="154">
        <v>15000000</v>
      </c>
      <c r="L41" s="155"/>
      <c r="M41" s="156">
        <f t="shared" si="6"/>
        <v>15000000</v>
      </c>
      <c r="N41" s="156"/>
      <c r="O41" s="156">
        <f t="shared" si="7"/>
        <v>-15000000</v>
      </c>
    </row>
    <row r="42" spans="1:15" ht="16.5" thickBot="1" x14ac:dyDescent="0.3">
      <c r="A42" s="158"/>
      <c r="B42" s="159"/>
      <c r="C42" s="160"/>
      <c r="D42" s="161"/>
      <c r="E42" s="161"/>
      <c r="F42" s="161"/>
      <c r="G42" s="160"/>
      <c r="H42" s="163"/>
      <c r="I42" s="149">
        <v>416</v>
      </c>
      <c r="J42" s="153" t="s">
        <v>30</v>
      </c>
      <c r="K42" s="167">
        <v>2000000</v>
      </c>
      <c r="L42" s="168"/>
      <c r="M42" s="169">
        <f t="shared" si="6"/>
        <v>2000000</v>
      </c>
      <c r="N42" s="169"/>
      <c r="O42" s="169">
        <f t="shared" si="7"/>
        <v>-2000000</v>
      </c>
    </row>
    <row r="43" spans="1:15" ht="16.5" thickBot="1" x14ac:dyDescent="0.3">
      <c r="A43" s="170"/>
      <c r="B43" s="171"/>
      <c r="C43" s="172"/>
      <c r="D43" s="173"/>
      <c r="E43" s="173"/>
      <c r="F43" s="173"/>
      <c r="G43" s="174" t="s">
        <v>67</v>
      </c>
      <c r="H43" s="175"/>
      <c r="I43" s="173"/>
      <c r="J43" s="176"/>
      <c r="K43" s="177">
        <f>SUM(K26:K42)</f>
        <v>1212971000</v>
      </c>
      <c r="L43" s="178">
        <f>SUM(L26:L42)</f>
        <v>0</v>
      </c>
      <c r="M43" s="179">
        <f>K43+L43</f>
        <v>1212971000</v>
      </c>
      <c r="N43" s="180">
        <f>SUM(N26:N42)</f>
        <v>1129593000</v>
      </c>
      <c r="O43" s="179">
        <f>SUM(O26:O42)</f>
        <v>-83378000.00000003</v>
      </c>
    </row>
    <row r="44" spans="1:15" ht="63.75" thickBot="1" x14ac:dyDescent="0.3">
      <c r="A44" s="38" t="s">
        <v>52</v>
      </c>
      <c r="B44" s="39" t="s">
        <v>53</v>
      </c>
      <c r="C44" s="40" t="s">
        <v>54</v>
      </c>
      <c r="D44" s="41" t="s">
        <v>56</v>
      </c>
      <c r="E44" s="39" t="s">
        <v>57</v>
      </c>
      <c r="F44" s="41" t="s">
        <v>58</v>
      </c>
      <c r="G44" s="39" t="s">
        <v>0</v>
      </c>
      <c r="H44" s="42" t="s">
        <v>50</v>
      </c>
      <c r="I44" s="43" t="s">
        <v>59</v>
      </c>
      <c r="J44" s="44" t="s">
        <v>55</v>
      </c>
      <c r="K44" s="45" t="s">
        <v>60</v>
      </c>
      <c r="L44" s="46" t="s">
        <v>61</v>
      </c>
      <c r="M44" s="47" t="s">
        <v>62</v>
      </c>
      <c r="N44" s="47" t="s">
        <v>63</v>
      </c>
      <c r="O44" s="47" t="s">
        <v>64</v>
      </c>
    </row>
    <row r="45" spans="1:15" ht="18" customHeight="1" x14ac:dyDescent="0.25">
      <c r="A45" s="48"/>
      <c r="B45" s="49" t="s">
        <v>12</v>
      </c>
      <c r="C45" s="50" t="s">
        <v>44</v>
      </c>
      <c r="D45" s="7">
        <v>330</v>
      </c>
      <c r="E45" s="7" t="s">
        <v>7</v>
      </c>
      <c r="F45" s="7" t="s">
        <v>13</v>
      </c>
      <c r="G45" s="103" t="s">
        <v>14</v>
      </c>
      <c r="H45" s="51" t="s">
        <v>48</v>
      </c>
      <c r="I45" s="3">
        <v>411</v>
      </c>
      <c r="J45" s="23" t="s">
        <v>26</v>
      </c>
      <c r="K45" s="4">
        <v>946572000</v>
      </c>
      <c r="L45" s="5">
        <v>68154000</v>
      </c>
      <c r="M45" s="6">
        <f t="shared" ref="M45:M61" si="8">K45+L45</f>
        <v>1014726000</v>
      </c>
      <c r="N45" s="56">
        <v>976096000</v>
      </c>
      <c r="O45" s="56">
        <f t="shared" ref="O45:O61" si="9">N45-M45</f>
        <v>-38630000</v>
      </c>
    </row>
    <row r="46" spans="1:15" ht="15.75" x14ac:dyDescent="0.25">
      <c r="A46" s="57"/>
      <c r="B46" s="58"/>
      <c r="C46" s="59" t="s">
        <v>6</v>
      </c>
      <c r="D46" s="60"/>
      <c r="E46" s="60"/>
      <c r="F46" s="60"/>
      <c r="G46" s="64"/>
      <c r="H46" s="12"/>
      <c r="I46" s="7">
        <v>412</v>
      </c>
      <c r="J46" s="23" t="s">
        <v>38</v>
      </c>
      <c r="K46" s="4">
        <v>143311000</v>
      </c>
      <c r="L46" s="5">
        <v>11003000</v>
      </c>
      <c r="M46" s="6">
        <f t="shared" si="8"/>
        <v>154314000</v>
      </c>
      <c r="N46" s="56">
        <v>154294000</v>
      </c>
      <c r="O46" s="56">
        <f t="shared" si="9"/>
        <v>-20000</v>
      </c>
    </row>
    <row r="47" spans="1:15" ht="15.75" x14ac:dyDescent="0.25">
      <c r="A47" s="57"/>
      <c r="B47" s="58"/>
      <c r="C47" s="59"/>
      <c r="D47" s="60"/>
      <c r="E47" s="60"/>
      <c r="F47" s="60"/>
      <c r="G47" s="64"/>
      <c r="H47" s="12"/>
      <c r="I47" s="7">
        <v>413</v>
      </c>
      <c r="J47" s="23" t="s">
        <v>27</v>
      </c>
      <c r="K47" s="4">
        <v>600000</v>
      </c>
      <c r="L47" s="5"/>
      <c r="M47" s="6">
        <f t="shared" si="8"/>
        <v>600000</v>
      </c>
      <c r="N47" s="56">
        <v>600000</v>
      </c>
      <c r="O47" s="56">
        <f t="shared" si="9"/>
        <v>0</v>
      </c>
    </row>
    <row r="48" spans="1:15" ht="15.75" x14ac:dyDescent="0.25">
      <c r="A48" s="57"/>
      <c r="B48" s="58"/>
      <c r="C48" s="59"/>
      <c r="D48" s="60"/>
      <c r="E48" s="60"/>
      <c r="F48" s="60"/>
      <c r="G48" s="65"/>
      <c r="H48" s="12"/>
      <c r="I48" s="7">
        <v>414</v>
      </c>
      <c r="J48" s="23" t="s">
        <v>28</v>
      </c>
      <c r="K48" s="4">
        <v>400000</v>
      </c>
      <c r="L48" s="5"/>
      <c r="M48" s="6">
        <f t="shared" si="8"/>
        <v>400000</v>
      </c>
      <c r="N48" s="56">
        <v>400000</v>
      </c>
      <c r="O48" s="56">
        <f t="shared" si="9"/>
        <v>0</v>
      </c>
    </row>
    <row r="49" spans="1:15" ht="15.75" x14ac:dyDescent="0.25">
      <c r="A49" s="57"/>
      <c r="B49" s="58"/>
      <c r="C49" s="59"/>
      <c r="D49" s="60"/>
      <c r="E49" s="60"/>
      <c r="F49" s="60"/>
      <c r="G49" s="59"/>
      <c r="H49" s="12"/>
      <c r="I49" s="7">
        <v>415</v>
      </c>
      <c r="J49" s="23" t="s">
        <v>29</v>
      </c>
      <c r="K49" s="4">
        <v>18500000</v>
      </c>
      <c r="L49" s="5"/>
      <c r="M49" s="6">
        <f t="shared" si="8"/>
        <v>18500000</v>
      </c>
      <c r="N49" s="56">
        <v>18500000</v>
      </c>
      <c r="O49" s="56">
        <f t="shared" si="9"/>
        <v>0</v>
      </c>
    </row>
    <row r="50" spans="1:15" ht="15.75" x14ac:dyDescent="0.25">
      <c r="A50" s="57"/>
      <c r="B50" s="58"/>
      <c r="C50" s="59"/>
      <c r="D50" s="60"/>
      <c r="E50" s="60"/>
      <c r="F50" s="60"/>
      <c r="G50" s="59"/>
      <c r="H50" s="12"/>
      <c r="I50" s="7">
        <v>416</v>
      </c>
      <c r="J50" s="23" t="s">
        <v>30</v>
      </c>
      <c r="K50" s="4">
        <v>8450000</v>
      </c>
      <c r="L50" s="5"/>
      <c r="M50" s="6">
        <f t="shared" si="8"/>
        <v>8450000</v>
      </c>
      <c r="N50" s="56">
        <v>8450000</v>
      </c>
      <c r="O50" s="56">
        <f t="shared" si="9"/>
        <v>0</v>
      </c>
    </row>
    <row r="51" spans="1:15" ht="15.75" x14ac:dyDescent="0.25">
      <c r="A51" s="57"/>
      <c r="B51" s="58"/>
      <c r="C51" s="59"/>
      <c r="D51" s="60"/>
      <c r="E51" s="60"/>
      <c r="F51" s="60"/>
      <c r="G51" s="59"/>
      <c r="H51" s="12"/>
      <c r="I51" s="7">
        <v>421</v>
      </c>
      <c r="J51" s="23" t="s">
        <v>31</v>
      </c>
      <c r="K51" s="4">
        <v>305000000</v>
      </c>
      <c r="L51" s="5"/>
      <c r="M51" s="6">
        <f t="shared" si="8"/>
        <v>305000000</v>
      </c>
      <c r="N51" s="56">
        <v>305000000</v>
      </c>
      <c r="O51" s="56">
        <f t="shared" si="9"/>
        <v>0</v>
      </c>
    </row>
    <row r="52" spans="1:15" ht="15.75" x14ac:dyDescent="0.25">
      <c r="A52" s="57"/>
      <c r="B52" s="58"/>
      <c r="C52" s="59"/>
      <c r="D52" s="60"/>
      <c r="E52" s="60"/>
      <c r="F52" s="60"/>
      <c r="G52" s="59"/>
      <c r="H52" s="12"/>
      <c r="I52" s="7">
        <v>422</v>
      </c>
      <c r="J52" s="23" t="s">
        <v>32</v>
      </c>
      <c r="K52" s="4">
        <v>3500000</v>
      </c>
      <c r="L52" s="5"/>
      <c r="M52" s="6">
        <f t="shared" si="8"/>
        <v>3500000</v>
      </c>
      <c r="N52" s="56">
        <v>3500000</v>
      </c>
      <c r="O52" s="56">
        <f t="shared" si="9"/>
        <v>0</v>
      </c>
    </row>
    <row r="53" spans="1:15" ht="15.75" x14ac:dyDescent="0.25">
      <c r="A53" s="57"/>
      <c r="B53" s="58"/>
      <c r="C53" s="59"/>
      <c r="D53" s="60"/>
      <c r="E53" s="60"/>
      <c r="F53" s="60"/>
      <c r="G53" s="59"/>
      <c r="H53" s="12"/>
      <c r="I53" s="7">
        <v>423</v>
      </c>
      <c r="J53" s="23" t="s">
        <v>33</v>
      </c>
      <c r="K53" s="4">
        <v>1400000000</v>
      </c>
      <c r="L53" s="5"/>
      <c r="M53" s="6">
        <f t="shared" si="8"/>
        <v>1400000000</v>
      </c>
      <c r="N53" s="56">
        <v>1400000000</v>
      </c>
      <c r="O53" s="56">
        <f t="shared" si="9"/>
        <v>0</v>
      </c>
    </row>
    <row r="54" spans="1:15" ht="15.75" x14ac:dyDescent="0.25">
      <c r="A54" s="57"/>
      <c r="B54" s="58"/>
      <c r="C54" s="59"/>
      <c r="D54" s="60"/>
      <c r="E54" s="60"/>
      <c r="F54" s="60"/>
      <c r="G54" s="59"/>
      <c r="H54" s="12"/>
      <c r="I54" s="7">
        <v>426</v>
      </c>
      <c r="J54" s="23" t="s">
        <v>34</v>
      </c>
      <c r="K54" s="4">
        <v>67000000</v>
      </c>
      <c r="L54" s="5"/>
      <c r="M54" s="6">
        <f t="shared" si="8"/>
        <v>67000000</v>
      </c>
      <c r="N54" s="56">
        <v>67000000</v>
      </c>
      <c r="O54" s="56">
        <f t="shared" si="9"/>
        <v>0</v>
      </c>
    </row>
    <row r="55" spans="1:15" ht="15.75" x14ac:dyDescent="0.25">
      <c r="A55" s="57"/>
      <c r="B55" s="58"/>
      <c r="C55" s="59"/>
      <c r="D55" s="60"/>
      <c r="E55" s="60"/>
      <c r="F55" s="60"/>
      <c r="G55" s="59"/>
      <c r="H55" s="12"/>
      <c r="I55" s="7">
        <v>482</v>
      </c>
      <c r="J55" s="23" t="s">
        <v>39</v>
      </c>
      <c r="K55" s="4">
        <v>2000000</v>
      </c>
      <c r="L55" s="5"/>
      <c r="M55" s="6">
        <f t="shared" si="8"/>
        <v>2000000</v>
      </c>
      <c r="N55" s="56">
        <v>2000000</v>
      </c>
      <c r="O55" s="56">
        <f t="shared" si="9"/>
        <v>0</v>
      </c>
    </row>
    <row r="56" spans="1:15" ht="15.75" x14ac:dyDescent="0.25">
      <c r="A56" s="57"/>
      <c r="B56" s="58"/>
      <c r="C56" s="59"/>
      <c r="D56" s="60"/>
      <c r="E56" s="60"/>
      <c r="F56" s="60"/>
      <c r="G56" s="59"/>
      <c r="H56" s="12"/>
      <c r="I56" s="7">
        <v>483</v>
      </c>
      <c r="J56" s="23" t="s">
        <v>36</v>
      </c>
      <c r="K56" s="4">
        <v>95000000</v>
      </c>
      <c r="L56" s="5"/>
      <c r="M56" s="6">
        <f t="shared" si="8"/>
        <v>95000000</v>
      </c>
      <c r="N56" s="56">
        <v>95000000</v>
      </c>
      <c r="O56" s="56">
        <f t="shared" si="9"/>
        <v>0</v>
      </c>
    </row>
    <row r="57" spans="1:15" ht="15.75" x14ac:dyDescent="0.25">
      <c r="A57" s="57"/>
      <c r="B57" s="58"/>
      <c r="C57" s="59"/>
      <c r="D57" s="60"/>
      <c r="E57" s="60"/>
      <c r="F57" s="60"/>
      <c r="G57" s="59"/>
      <c r="H57" s="12"/>
      <c r="I57" s="7">
        <v>485</v>
      </c>
      <c r="J57" s="23" t="s">
        <v>37</v>
      </c>
      <c r="K57" s="4">
        <v>35000000</v>
      </c>
      <c r="L57" s="5"/>
      <c r="M57" s="6">
        <f t="shared" si="8"/>
        <v>35000000</v>
      </c>
      <c r="N57" s="56">
        <v>35000000</v>
      </c>
      <c r="O57" s="56">
        <f t="shared" si="9"/>
        <v>0</v>
      </c>
    </row>
    <row r="58" spans="1:15" ht="15.75" x14ac:dyDescent="0.25">
      <c r="A58" s="57"/>
      <c r="B58" s="58"/>
      <c r="C58" s="59"/>
      <c r="D58" s="60"/>
      <c r="E58" s="60"/>
      <c r="F58" s="60"/>
      <c r="G58" s="59"/>
      <c r="H58" s="11" t="s">
        <v>49</v>
      </c>
      <c r="I58" s="3">
        <v>411</v>
      </c>
      <c r="J58" s="23" t="s">
        <v>26</v>
      </c>
      <c r="K58" s="4">
        <v>434883000</v>
      </c>
      <c r="L58" s="5"/>
      <c r="M58" s="6">
        <f t="shared" si="8"/>
        <v>434883000</v>
      </c>
      <c r="N58" s="6">
        <v>417745000</v>
      </c>
      <c r="O58" s="6">
        <f t="shared" si="9"/>
        <v>-17138000</v>
      </c>
    </row>
    <row r="59" spans="1:15" ht="15.75" x14ac:dyDescent="0.25">
      <c r="A59" s="57"/>
      <c r="B59" s="58"/>
      <c r="C59" s="59"/>
      <c r="D59" s="60"/>
      <c r="E59" s="60"/>
      <c r="F59" s="60"/>
      <c r="G59" s="59"/>
      <c r="H59" s="12"/>
      <c r="I59" s="7">
        <v>412</v>
      </c>
      <c r="J59" s="23" t="s">
        <v>38</v>
      </c>
      <c r="K59" s="4">
        <v>66135000</v>
      </c>
      <c r="L59" s="5"/>
      <c r="M59" s="6">
        <f t="shared" si="8"/>
        <v>66135000</v>
      </c>
      <c r="N59" s="6">
        <v>66033000</v>
      </c>
      <c r="O59" s="6">
        <f t="shared" si="9"/>
        <v>-102000</v>
      </c>
    </row>
    <row r="60" spans="1:15" ht="15.75" x14ac:dyDescent="0.25">
      <c r="A60" s="57"/>
      <c r="B60" s="58"/>
      <c r="C60" s="59"/>
      <c r="D60" s="60"/>
      <c r="E60" s="60"/>
      <c r="F60" s="60"/>
      <c r="G60" s="59"/>
      <c r="H60" s="236">
        <v>13</v>
      </c>
      <c r="I60" s="3">
        <v>414</v>
      </c>
      <c r="J60" s="23" t="s">
        <v>28</v>
      </c>
      <c r="K60" s="4">
        <v>11000000</v>
      </c>
      <c r="L60" s="5"/>
      <c r="M60" s="6">
        <f t="shared" si="8"/>
        <v>11000000</v>
      </c>
      <c r="N60" s="6"/>
      <c r="O60" s="6">
        <f t="shared" si="9"/>
        <v>-11000000</v>
      </c>
    </row>
    <row r="61" spans="1:15" ht="16.5" thickBot="1" x14ac:dyDescent="0.3">
      <c r="A61" s="57"/>
      <c r="B61" s="58"/>
      <c r="C61" s="59"/>
      <c r="D61" s="60"/>
      <c r="E61" s="60"/>
      <c r="F61" s="60"/>
      <c r="G61" s="59"/>
      <c r="H61" s="12"/>
      <c r="I61" s="7">
        <v>416</v>
      </c>
      <c r="J61" s="23" t="s">
        <v>30</v>
      </c>
      <c r="K61" s="67">
        <v>2000000</v>
      </c>
      <c r="L61" s="68"/>
      <c r="M61" s="104">
        <f t="shared" si="8"/>
        <v>2000000</v>
      </c>
      <c r="N61" s="237"/>
      <c r="O61" s="104">
        <f t="shared" si="9"/>
        <v>-2000000</v>
      </c>
    </row>
    <row r="62" spans="1:15" ht="16.5" thickBot="1" x14ac:dyDescent="0.3">
      <c r="A62" s="70"/>
      <c r="B62" s="71"/>
      <c r="C62" s="72"/>
      <c r="D62" s="73"/>
      <c r="E62" s="73"/>
      <c r="F62" s="73"/>
      <c r="G62" s="74" t="s">
        <v>68</v>
      </c>
      <c r="H62" s="75"/>
      <c r="I62" s="73"/>
      <c r="J62" s="76"/>
      <c r="K62" s="105">
        <f>SUM(K45:K61)</f>
        <v>3539351000</v>
      </c>
      <c r="L62" s="106">
        <f>SUM(L45:L61)</f>
        <v>79157000</v>
      </c>
      <c r="M62" s="107">
        <f>SUM(M45:M61)</f>
        <v>3618508000</v>
      </c>
      <c r="N62" s="80">
        <f>SUM(N45:N61)</f>
        <v>3549618000</v>
      </c>
      <c r="O62" s="80">
        <f>SUM(O45:O61)</f>
        <v>-68890000</v>
      </c>
    </row>
    <row r="63" spans="1:15" ht="63.75" thickBot="1" x14ac:dyDescent="0.3">
      <c r="A63" s="220" t="s">
        <v>52</v>
      </c>
      <c r="B63" s="221" t="s">
        <v>53</v>
      </c>
      <c r="C63" s="222" t="s">
        <v>54</v>
      </c>
      <c r="D63" s="223" t="s">
        <v>56</v>
      </c>
      <c r="E63" s="221" t="s">
        <v>57</v>
      </c>
      <c r="F63" s="223" t="s">
        <v>58</v>
      </c>
      <c r="G63" s="221" t="s">
        <v>0</v>
      </c>
      <c r="H63" s="224" t="s">
        <v>50</v>
      </c>
      <c r="I63" s="225" t="s">
        <v>59</v>
      </c>
      <c r="J63" s="226" t="s">
        <v>55</v>
      </c>
      <c r="K63" s="227" t="s">
        <v>60</v>
      </c>
      <c r="L63" s="228" t="s">
        <v>61</v>
      </c>
      <c r="M63" s="229" t="s">
        <v>62</v>
      </c>
      <c r="N63" s="229" t="s">
        <v>63</v>
      </c>
      <c r="O63" s="229" t="s">
        <v>64</v>
      </c>
    </row>
    <row r="64" spans="1:15" ht="21" customHeight="1" x14ac:dyDescent="0.25">
      <c r="A64" s="82"/>
      <c r="B64" s="240" t="s">
        <v>15</v>
      </c>
      <c r="C64" s="241" t="s">
        <v>45</v>
      </c>
      <c r="D64" s="231">
        <v>330</v>
      </c>
      <c r="E64" s="231" t="s">
        <v>7</v>
      </c>
      <c r="F64" s="231" t="s">
        <v>16</v>
      </c>
      <c r="G64" s="81" t="s">
        <v>17</v>
      </c>
      <c r="H64" s="234" t="s">
        <v>48</v>
      </c>
      <c r="I64" s="231">
        <v>411</v>
      </c>
      <c r="J64" s="88" t="s">
        <v>26</v>
      </c>
      <c r="K64" s="89">
        <v>2361051000</v>
      </c>
      <c r="L64" s="90">
        <v>216218000</v>
      </c>
      <c r="M64" s="91">
        <f t="shared" ref="M64:M80" si="10">K64+L64</f>
        <v>2577269000</v>
      </c>
      <c r="N64" s="232">
        <v>2579044000</v>
      </c>
      <c r="O64" s="232">
        <f t="shared" ref="O64:O80" si="11">N64-M64</f>
        <v>1775000</v>
      </c>
    </row>
    <row r="65" spans="1:15" ht="15.75" x14ac:dyDescent="0.25">
      <c r="A65" s="82"/>
      <c r="B65" s="83"/>
      <c r="C65" s="84" t="s">
        <v>6</v>
      </c>
      <c r="D65" s="85"/>
      <c r="E65" s="85"/>
      <c r="F65" s="85"/>
      <c r="G65" s="233"/>
      <c r="H65" s="87"/>
      <c r="I65" s="230">
        <v>412</v>
      </c>
      <c r="J65" s="88" t="s">
        <v>38</v>
      </c>
      <c r="K65" s="89">
        <v>359054000</v>
      </c>
      <c r="L65" s="90">
        <v>32881000</v>
      </c>
      <c r="M65" s="91">
        <f t="shared" si="10"/>
        <v>391935000</v>
      </c>
      <c r="N65" s="232">
        <v>390820000</v>
      </c>
      <c r="O65" s="232">
        <f t="shared" si="11"/>
        <v>-1115000</v>
      </c>
    </row>
    <row r="66" spans="1:15" ht="15.75" x14ac:dyDescent="0.25">
      <c r="A66" s="82"/>
      <c r="B66" s="83"/>
      <c r="C66" s="84"/>
      <c r="D66" s="85"/>
      <c r="E66" s="85"/>
      <c r="F66" s="85"/>
      <c r="G66" s="233"/>
      <c r="H66" s="87"/>
      <c r="I66" s="230">
        <v>413</v>
      </c>
      <c r="J66" s="88" t="s">
        <v>27</v>
      </c>
      <c r="K66" s="89">
        <v>3500000</v>
      </c>
      <c r="L66" s="90"/>
      <c r="M66" s="91">
        <f t="shared" si="10"/>
        <v>3500000</v>
      </c>
      <c r="N66" s="232">
        <v>3500000</v>
      </c>
      <c r="O66" s="232">
        <f t="shared" si="11"/>
        <v>0</v>
      </c>
    </row>
    <row r="67" spans="1:15" ht="15.75" x14ac:dyDescent="0.25">
      <c r="A67" s="82"/>
      <c r="B67" s="83"/>
      <c r="C67" s="84"/>
      <c r="D67" s="85"/>
      <c r="E67" s="85"/>
      <c r="F67" s="85"/>
      <c r="G67" s="86"/>
      <c r="H67" s="87"/>
      <c r="I67" s="230">
        <v>414</v>
      </c>
      <c r="J67" s="88" t="s">
        <v>28</v>
      </c>
      <c r="K67" s="89">
        <v>3000000</v>
      </c>
      <c r="L67" s="90"/>
      <c r="M67" s="91">
        <f>K67+L67</f>
        <v>3000000</v>
      </c>
      <c r="N67" s="232">
        <v>3000000</v>
      </c>
      <c r="O67" s="232">
        <f t="shared" si="11"/>
        <v>0</v>
      </c>
    </row>
    <row r="68" spans="1:15" ht="15.75" x14ac:dyDescent="0.25">
      <c r="A68" s="82"/>
      <c r="B68" s="83"/>
      <c r="C68" s="84"/>
      <c r="D68" s="85"/>
      <c r="E68" s="85"/>
      <c r="F68" s="85"/>
      <c r="G68" s="84"/>
      <c r="H68" s="87"/>
      <c r="I68" s="230">
        <v>415</v>
      </c>
      <c r="J68" s="88" t="s">
        <v>29</v>
      </c>
      <c r="K68" s="89">
        <v>64000000</v>
      </c>
      <c r="L68" s="90"/>
      <c r="M68" s="91">
        <f t="shared" si="10"/>
        <v>64000000</v>
      </c>
      <c r="N68" s="232">
        <v>64000000</v>
      </c>
      <c r="O68" s="232">
        <f t="shared" si="11"/>
        <v>0</v>
      </c>
    </row>
    <row r="69" spans="1:15" ht="15.75" x14ac:dyDescent="0.25">
      <c r="A69" s="82"/>
      <c r="B69" s="83"/>
      <c r="C69" s="84"/>
      <c r="D69" s="85"/>
      <c r="E69" s="85"/>
      <c r="F69" s="85"/>
      <c r="G69" s="84"/>
      <c r="H69" s="87"/>
      <c r="I69" s="230">
        <v>416</v>
      </c>
      <c r="J69" s="88" t="s">
        <v>30</v>
      </c>
      <c r="K69" s="89">
        <v>7500000</v>
      </c>
      <c r="L69" s="90"/>
      <c r="M69" s="91">
        <f t="shared" si="10"/>
        <v>7500000</v>
      </c>
      <c r="N69" s="232">
        <v>7500000</v>
      </c>
      <c r="O69" s="232">
        <f t="shared" si="11"/>
        <v>0</v>
      </c>
    </row>
    <row r="70" spans="1:15" ht="15.75" x14ac:dyDescent="0.25">
      <c r="A70" s="82"/>
      <c r="B70" s="83"/>
      <c r="C70" s="84"/>
      <c r="D70" s="85"/>
      <c r="E70" s="85"/>
      <c r="F70" s="85"/>
      <c r="G70" s="84"/>
      <c r="H70" s="87"/>
      <c r="I70" s="230">
        <v>421</v>
      </c>
      <c r="J70" s="88" t="s">
        <v>31</v>
      </c>
      <c r="K70" s="89">
        <v>820000000</v>
      </c>
      <c r="L70" s="90"/>
      <c r="M70" s="91">
        <f t="shared" si="10"/>
        <v>820000000</v>
      </c>
      <c r="N70" s="232">
        <v>820000000</v>
      </c>
      <c r="O70" s="232">
        <f t="shared" si="11"/>
        <v>0</v>
      </c>
    </row>
    <row r="71" spans="1:15" ht="15.75" x14ac:dyDescent="0.25">
      <c r="A71" s="82"/>
      <c r="B71" s="83"/>
      <c r="C71" s="84"/>
      <c r="D71" s="85"/>
      <c r="E71" s="85"/>
      <c r="F71" s="85"/>
      <c r="G71" s="84"/>
      <c r="H71" s="87"/>
      <c r="I71" s="230">
        <v>422</v>
      </c>
      <c r="J71" s="88" t="s">
        <v>32</v>
      </c>
      <c r="K71" s="89">
        <v>5000000</v>
      </c>
      <c r="L71" s="90"/>
      <c r="M71" s="91">
        <f t="shared" si="10"/>
        <v>5000000</v>
      </c>
      <c r="N71" s="232">
        <v>5000000</v>
      </c>
      <c r="O71" s="232">
        <f t="shared" si="11"/>
        <v>0</v>
      </c>
    </row>
    <row r="72" spans="1:15" ht="15.75" x14ac:dyDescent="0.25">
      <c r="A72" s="82"/>
      <c r="B72" s="83"/>
      <c r="C72" s="84"/>
      <c r="D72" s="85"/>
      <c r="E72" s="85"/>
      <c r="F72" s="85"/>
      <c r="G72" s="84"/>
      <c r="H72" s="87"/>
      <c r="I72" s="230">
        <v>423</v>
      </c>
      <c r="J72" s="88" t="s">
        <v>33</v>
      </c>
      <c r="K72" s="89">
        <v>1752000000</v>
      </c>
      <c r="L72" s="90"/>
      <c r="M72" s="91">
        <f t="shared" si="10"/>
        <v>1752000000</v>
      </c>
      <c r="N72" s="232">
        <v>1752000000</v>
      </c>
      <c r="O72" s="232">
        <f t="shared" si="11"/>
        <v>0</v>
      </c>
    </row>
    <row r="73" spans="1:15" ht="15.75" x14ac:dyDescent="0.25">
      <c r="A73" s="82"/>
      <c r="B73" s="83"/>
      <c r="C73" s="84"/>
      <c r="D73" s="85"/>
      <c r="E73" s="85"/>
      <c r="F73" s="85"/>
      <c r="G73" s="84"/>
      <c r="H73" s="87"/>
      <c r="I73" s="230">
        <v>426</v>
      </c>
      <c r="J73" s="88" t="s">
        <v>34</v>
      </c>
      <c r="K73" s="89">
        <v>190000000</v>
      </c>
      <c r="L73" s="90"/>
      <c r="M73" s="91">
        <f t="shared" si="10"/>
        <v>190000000</v>
      </c>
      <c r="N73" s="232">
        <v>190000000</v>
      </c>
      <c r="O73" s="232">
        <f t="shared" si="11"/>
        <v>0</v>
      </c>
    </row>
    <row r="74" spans="1:15" ht="15.75" x14ac:dyDescent="0.25">
      <c r="A74" s="82"/>
      <c r="B74" s="83"/>
      <c r="C74" s="84"/>
      <c r="D74" s="85"/>
      <c r="E74" s="85"/>
      <c r="F74" s="85"/>
      <c r="G74" s="84"/>
      <c r="H74" s="87"/>
      <c r="I74" s="230">
        <v>482</v>
      </c>
      <c r="J74" s="88" t="s">
        <v>39</v>
      </c>
      <c r="K74" s="89">
        <v>4000000</v>
      </c>
      <c r="L74" s="90"/>
      <c r="M74" s="91">
        <f t="shared" si="10"/>
        <v>4000000</v>
      </c>
      <c r="N74" s="232">
        <v>4000000</v>
      </c>
      <c r="O74" s="232">
        <f t="shared" si="11"/>
        <v>0</v>
      </c>
    </row>
    <row r="75" spans="1:15" ht="15.75" x14ac:dyDescent="0.25">
      <c r="A75" s="82"/>
      <c r="B75" s="83"/>
      <c r="C75" s="84"/>
      <c r="D75" s="85"/>
      <c r="E75" s="85"/>
      <c r="F75" s="85"/>
      <c r="G75" s="84"/>
      <c r="H75" s="87"/>
      <c r="I75" s="230">
        <v>483</v>
      </c>
      <c r="J75" s="88" t="s">
        <v>36</v>
      </c>
      <c r="K75" s="89">
        <v>200000000</v>
      </c>
      <c r="L75" s="90"/>
      <c r="M75" s="91">
        <f t="shared" si="10"/>
        <v>200000000</v>
      </c>
      <c r="N75" s="232">
        <v>200000000</v>
      </c>
      <c r="O75" s="232">
        <f t="shared" si="11"/>
        <v>0</v>
      </c>
    </row>
    <row r="76" spans="1:15" ht="15.75" x14ac:dyDescent="0.25">
      <c r="A76" s="82"/>
      <c r="B76" s="83"/>
      <c r="C76" s="84"/>
      <c r="D76" s="85"/>
      <c r="E76" s="85"/>
      <c r="F76" s="85"/>
      <c r="G76" s="84"/>
      <c r="H76" s="87"/>
      <c r="I76" s="230">
        <v>485</v>
      </c>
      <c r="J76" s="88" t="s">
        <v>37</v>
      </c>
      <c r="K76" s="89">
        <v>293000000</v>
      </c>
      <c r="L76" s="90"/>
      <c r="M76" s="91">
        <f t="shared" si="10"/>
        <v>293000000</v>
      </c>
      <c r="N76" s="232">
        <v>293000000</v>
      </c>
      <c r="O76" s="232">
        <f t="shared" si="11"/>
        <v>0</v>
      </c>
    </row>
    <row r="77" spans="1:15" ht="15.75" x14ac:dyDescent="0.25">
      <c r="A77" s="82"/>
      <c r="B77" s="83"/>
      <c r="C77" s="84"/>
      <c r="D77" s="85"/>
      <c r="E77" s="85"/>
      <c r="F77" s="85"/>
      <c r="G77" s="84"/>
      <c r="H77" s="234" t="s">
        <v>49</v>
      </c>
      <c r="I77" s="231">
        <v>411</v>
      </c>
      <c r="J77" s="88" t="s">
        <v>26</v>
      </c>
      <c r="K77" s="89">
        <v>1104544000</v>
      </c>
      <c r="L77" s="90"/>
      <c r="M77" s="91">
        <f t="shared" si="10"/>
        <v>1104544000</v>
      </c>
      <c r="N77" s="91">
        <v>1102042000</v>
      </c>
      <c r="O77" s="91">
        <f t="shared" si="11"/>
        <v>-2502000</v>
      </c>
    </row>
    <row r="78" spans="1:15" ht="15.75" x14ac:dyDescent="0.25">
      <c r="A78" s="82"/>
      <c r="B78" s="83"/>
      <c r="C78" s="84"/>
      <c r="D78" s="85"/>
      <c r="E78" s="85"/>
      <c r="F78" s="85"/>
      <c r="G78" s="84"/>
      <c r="H78" s="87"/>
      <c r="I78" s="230">
        <v>412</v>
      </c>
      <c r="J78" s="88" t="s">
        <v>38</v>
      </c>
      <c r="K78" s="89">
        <v>167973000</v>
      </c>
      <c r="L78" s="90"/>
      <c r="M78" s="91">
        <f t="shared" si="10"/>
        <v>167973000</v>
      </c>
      <c r="N78" s="91">
        <v>166960000</v>
      </c>
      <c r="O78" s="91">
        <f t="shared" si="11"/>
        <v>-1013000</v>
      </c>
    </row>
    <row r="79" spans="1:15" ht="15.75" x14ac:dyDescent="0.25">
      <c r="A79" s="82"/>
      <c r="B79" s="83"/>
      <c r="C79" s="84"/>
      <c r="D79" s="85"/>
      <c r="E79" s="85"/>
      <c r="F79" s="85"/>
      <c r="G79" s="84"/>
      <c r="H79" s="235">
        <v>13</v>
      </c>
      <c r="I79" s="231">
        <v>414</v>
      </c>
      <c r="J79" s="88" t="s">
        <v>28</v>
      </c>
      <c r="K79" s="89">
        <v>18000000</v>
      </c>
      <c r="L79" s="90"/>
      <c r="M79" s="91">
        <f t="shared" si="10"/>
        <v>18000000</v>
      </c>
      <c r="N79" s="91"/>
      <c r="O79" s="91">
        <f t="shared" si="11"/>
        <v>-18000000</v>
      </c>
    </row>
    <row r="80" spans="1:15" ht="16.5" thickBot="1" x14ac:dyDescent="0.3">
      <c r="A80" s="82"/>
      <c r="B80" s="83"/>
      <c r="C80" s="84"/>
      <c r="D80" s="85"/>
      <c r="E80" s="85"/>
      <c r="F80" s="85"/>
      <c r="G80" s="84"/>
      <c r="H80" s="87"/>
      <c r="I80" s="230">
        <v>416</v>
      </c>
      <c r="J80" s="88" t="s">
        <v>30</v>
      </c>
      <c r="K80" s="92">
        <v>15000000</v>
      </c>
      <c r="L80" s="93"/>
      <c r="M80" s="94">
        <f t="shared" si="10"/>
        <v>15000000</v>
      </c>
      <c r="N80" s="94"/>
      <c r="O80" s="94">
        <f t="shared" si="11"/>
        <v>-15000000</v>
      </c>
    </row>
    <row r="81" spans="1:17" ht="16.5" thickBot="1" x14ac:dyDescent="0.3">
      <c r="A81" s="95"/>
      <c r="B81" s="96"/>
      <c r="C81" s="97"/>
      <c r="D81" s="98"/>
      <c r="E81" s="98"/>
      <c r="F81" s="98"/>
      <c r="G81" s="99" t="s">
        <v>69</v>
      </c>
      <c r="H81" s="100"/>
      <c r="I81" s="98"/>
      <c r="J81" s="101"/>
      <c r="K81" s="242">
        <f>SUM(K64:K80)</f>
        <v>7367622000</v>
      </c>
      <c r="L81" s="243">
        <f>SUM(L64:L80)</f>
        <v>249099000</v>
      </c>
      <c r="M81" s="244">
        <f>SUM(M64:M80)</f>
        <v>7616721000</v>
      </c>
      <c r="N81" s="102">
        <f>SUM(N64:N80)</f>
        <v>7580866000</v>
      </c>
      <c r="O81" s="102">
        <f>SUM(O64:O80)</f>
        <v>-35855000</v>
      </c>
    </row>
    <row r="82" spans="1:17" ht="63.75" thickBot="1" x14ac:dyDescent="0.3">
      <c r="A82" s="181" t="s">
        <v>52</v>
      </c>
      <c r="B82" s="182" t="s">
        <v>53</v>
      </c>
      <c r="C82" s="183" t="s">
        <v>54</v>
      </c>
      <c r="D82" s="184" t="s">
        <v>56</v>
      </c>
      <c r="E82" s="182" t="s">
        <v>57</v>
      </c>
      <c r="F82" s="184" t="s">
        <v>58</v>
      </c>
      <c r="G82" s="182" t="s">
        <v>0</v>
      </c>
      <c r="H82" s="185" t="s">
        <v>50</v>
      </c>
      <c r="I82" s="186" t="s">
        <v>59</v>
      </c>
      <c r="J82" s="187" t="s">
        <v>55</v>
      </c>
      <c r="K82" s="188" t="s">
        <v>60</v>
      </c>
      <c r="L82" s="189" t="s">
        <v>61</v>
      </c>
      <c r="M82" s="190" t="s">
        <v>62</v>
      </c>
      <c r="N82" s="190" t="s">
        <v>63</v>
      </c>
      <c r="O82" s="190" t="s">
        <v>64</v>
      </c>
    </row>
    <row r="83" spans="1:17" ht="21.75" customHeight="1" x14ac:dyDescent="0.25">
      <c r="A83" s="199"/>
      <c r="B83" s="245" t="s">
        <v>18</v>
      </c>
      <c r="C83" s="246" t="s">
        <v>46</v>
      </c>
      <c r="D83" s="193">
        <v>330</v>
      </c>
      <c r="E83" s="193" t="s">
        <v>7</v>
      </c>
      <c r="F83" s="193" t="s">
        <v>19</v>
      </c>
      <c r="G83" s="192" t="s">
        <v>20</v>
      </c>
      <c r="H83" s="206" t="s">
        <v>48</v>
      </c>
      <c r="I83" s="193">
        <v>411</v>
      </c>
      <c r="J83" s="194" t="s">
        <v>26</v>
      </c>
      <c r="K83" s="195">
        <v>383977000</v>
      </c>
      <c r="L83" s="196">
        <v>38080000</v>
      </c>
      <c r="M83" s="197">
        <f t="shared" ref="M83:M99" si="12">K83+L83</f>
        <v>422057000</v>
      </c>
      <c r="N83" s="198">
        <v>421349000</v>
      </c>
      <c r="O83" s="198">
        <f t="shared" ref="O83:O99" si="13">N83-M83</f>
        <v>-708000</v>
      </c>
      <c r="Q83" s="2"/>
    </row>
    <row r="84" spans="1:17" ht="15.75" x14ac:dyDescent="0.25">
      <c r="A84" s="199"/>
      <c r="B84" s="200"/>
      <c r="C84" s="201" t="s">
        <v>6</v>
      </c>
      <c r="D84" s="202"/>
      <c r="E84" s="202"/>
      <c r="F84" s="202"/>
      <c r="G84" s="203"/>
      <c r="H84" s="204"/>
      <c r="I84" s="191">
        <v>412</v>
      </c>
      <c r="J84" s="194" t="s">
        <v>38</v>
      </c>
      <c r="K84" s="195">
        <v>58036000</v>
      </c>
      <c r="L84" s="196">
        <v>6148000</v>
      </c>
      <c r="M84" s="197">
        <f t="shared" si="12"/>
        <v>64184000</v>
      </c>
      <c r="N84" s="198">
        <v>63828000</v>
      </c>
      <c r="O84" s="198">
        <f t="shared" si="13"/>
        <v>-356000</v>
      </c>
    </row>
    <row r="85" spans="1:17" ht="15.75" x14ac:dyDescent="0.25">
      <c r="A85" s="199"/>
      <c r="B85" s="200"/>
      <c r="C85" s="201"/>
      <c r="D85" s="202"/>
      <c r="E85" s="202"/>
      <c r="F85" s="202"/>
      <c r="G85" s="203"/>
      <c r="H85" s="204"/>
      <c r="I85" s="191">
        <v>413</v>
      </c>
      <c r="J85" s="194" t="s">
        <v>27</v>
      </c>
      <c r="K85" s="195">
        <v>500000</v>
      </c>
      <c r="L85" s="196"/>
      <c r="M85" s="197">
        <f t="shared" si="12"/>
        <v>500000</v>
      </c>
      <c r="N85" s="247">
        <v>500000</v>
      </c>
      <c r="O85" s="198">
        <f t="shared" si="13"/>
        <v>0</v>
      </c>
    </row>
    <row r="86" spans="1:17" ht="15.75" x14ac:dyDescent="0.25">
      <c r="A86" s="199"/>
      <c r="B86" s="200"/>
      <c r="C86" s="201"/>
      <c r="D86" s="202"/>
      <c r="E86" s="202"/>
      <c r="F86" s="202"/>
      <c r="G86" s="205"/>
      <c r="H86" s="204"/>
      <c r="I86" s="191">
        <v>414</v>
      </c>
      <c r="J86" s="194" t="s">
        <v>28</v>
      </c>
      <c r="K86" s="195">
        <v>400000</v>
      </c>
      <c r="L86" s="196"/>
      <c r="M86" s="197">
        <f t="shared" si="12"/>
        <v>400000</v>
      </c>
      <c r="N86" s="247">
        <v>400000</v>
      </c>
      <c r="O86" s="198">
        <f t="shared" si="13"/>
        <v>0</v>
      </c>
    </row>
    <row r="87" spans="1:17" ht="15.75" x14ac:dyDescent="0.25">
      <c r="A87" s="199"/>
      <c r="B87" s="200"/>
      <c r="C87" s="201"/>
      <c r="D87" s="202"/>
      <c r="E87" s="202"/>
      <c r="F87" s="202"/>
      <c r="G87" s="201"/>
      <c r="H87" s="204"/>
      <c r="I87" s="191">
        <v>415</v>
      </c>
      <c r="J87" s="194" t="s">
        <v>29</v>
      </c>
      <c r="K87" s="195">
        <v>6500000</v>
      </c>
      <c r="L87" s="196"/>
      <c r="M87" s="197">
        <f t="shared" si="12"/>
        <v>6500000</v>
      </c>
      <c r="N87" s="247">
        <v>6500000</v>
      </c>
      <c r="O87" s="198">
        <f t="shared" si="13"/>
        <v>0</v>
      </c>
    </row>
    <row r="88" spans="1:17" ht="15.75" x14ac:dyDescent="0.25">
      <c r="A88" s="199"/>
      <c r="B88" s="200"/>
      <c r="C88" s="201"/>
      <c r="D88" s="202"/>
      <c r="E88" s="202"/>
      <c r="F88" s="202"/>
      <c r="G88" s="201"/>
      <c r="H88" s="204"/>
      <c r="I88" s="191">
        <v>416</v>
      </c>
      <c r="J88" s="194" t="s">
        <v>30</v>
      </c>
      <c r="K88" s="195">
        <v>2800000</v>
      </c>
      <c r="L88" s="196"/>
      <c r="M88" s="197">
        <f t="shared" si="12"/>
        <v>2800000</v>
      </c>
      <c r="N88" s="247">
        <v>2800000</v>
      </c>
      <c r="O88" s="198">
        <f t="shared" si="13"/>
        <v>0</v>
      </c>
    </row>
    <row r="89" spans="1:17" ht="15.75" x14ac:dyDescent="0.25">
      <c r="A89" s="199"/>
      <c r="B89" s="200"/>
      <c r="C89" s="201"/>
      <c r="D89" s="202"/>
      <c r="E89" s="202"/>
      <c r="F89" s="202"/>
      <c r="G89" s="201"/>
      <c r="H89" s="204"/>
      <c r="I89" s="191">
        <v>421</v>
      </c>
      <c r="J89" s="194" t="s">
        <v>31</v>
      </c>
      <c r="K89" s="195">
        <v>110000000</v>
      </c>
      <c r="L89" s="196"/>
      <c r="M89" s="197">
        <f t="shared" si="12"/>
        <v>110000000</v>
      </c>
      <c r="N89" s="247">
        <v>110000000</v>
      </c>
      <c r="O89" s="198">
        <f t="shared" si="13"/>
        <v>0</v>
      </c>
    </row>
    <row r="90" spans="1:17" ht="15.75" x14ac:dyDescent="0.25">
      <c r="A90" s="199"/>
      <c r="B90" s="200"/>
      <c r="C90" s="201"/>
      <c r="D90" s="202"/>
      <c r="E90" s="202"/>
      <c r="F90" s="202"/>
      <c r="G90" s="201"/>
      <c r="H90" s="204"/>
      <c r="I90" s="191">
        <v>422</v>
      </c>
      <c r="J90" s="194" t="s">
        <v>32</v>
      </c>
      <c r="K90" s="195">
        <v>6700000</v>
      </c>
      <c r="L90" s="196"/>
      <c r="M90" s="197">
        <f t="shared" si="12"/>
        <v>6700000</v>
      </c>
      <c r="N90" s="247">
        <v>6700000</v>
      </c>
      <c r="O90" s="198">
        <f t="shared" si="13"/>
        <v>0</v>
      </c>
    </row>
    <row r="91" spans="1:17" ht="15.75" x14ac:dyDescent="0.25">
      <c r="A91" s="199"/>
      <c r="B91" s="200"/>
      <c r="C91" s="201"/>
      <c r="D91" s="202"/>
      <c r="E91" s="202"/>
      <c r="F91" s="202"/>
      <c r="G91" s="201"/>
      <c r="H91" s="204"/>
      <c r="I91" s="191">
        <v>423</v>
      </c>
      <c r="J91" s="194" t="s">
        <v>33</v>
      </c>
      <c r="K91" s="195">
        <v>72500000</v>
      </c>
      <c r="L91" s="196"/>
      <c r="M91" s="197">
        <f t="shared" si="12"/>
        <v>72500000</v>
      </c>
      <c r="N91" s="247">
        <v>72500000</v>
      </c>
      <c r="O91" s="198">
        <f t="shared" si="13"/>
        <v>0</v>
      </c>
    </row>
    <row r="92" spans="1:17" ht="15.75" x14ac:dyDescent="0.25">
      <c r="A92" s="199"/>
      <c r="B92" s="200"/>
      <c r="C92" s="201"/>
      <c r="D92" s="202"/>
      <c r="E92" s="202"/>
      <c r="F92" s="202"/>
      <c r="G92" s="201"/>
      <c r="H92" s="204"/>
      <c r="I92" s="191">
        <v>426</v>
      </c>
      <c r="J92" s="194" t="s">
        <v>34</v>
      </c>
      <c r="K92" s="195">
        <v>60000000</v>
      </c>
      <c r="L92" s="196"/>
      <c r="M92" s="197">
        <f t="shared" si="12"/>
        <v>60000000</v>
      </c>
      <c r="N92" s="247">
        <v>60000000</v>
      </c>
      <c r="O92" s="198">
        <f t="shared" si="13"/>
        <v>0</v>
      </c>
    </row>
    <row r="93" spans="1:17" ht="15.75" x14ac:dyDescent="0.25">
      <c r="A93" s="199"/>
      <c r="B93" s="200"/>
      <c r="C93" s="201"/>
      <c r="D93" s="202"/>
      <c r="E93" s="202"/>
      <c r="F93" s="202"/>
      <c r="G93" s="201"/>
      <c r="H93" s="204"/>
      <c r="I93" s="191">
        <v>482</v>
      </c>
      <c r="J93" s="194" t="s">
        <v>39</v>
      </c>
      <c r="K93" s="195">
        <v>2000000</v>
      </c>
      <c r="L93" s="196"/>
      <c r="M93" s="197">
        <f t="shared" si="12"/>
        <v>2000000</v>
      </c>
      <c r="N93" s="247">
        <v>2000000</v>
      </c>
      <c r="O93" s="198">
        <f t="shared" si="13"/>
        <v>0</v>
      </c>
    </row>
    <row r="94" spans="1:17" ht="15.75" x14ac:dyDescent="0.25">
      <c r="A94" s="199"/>
      <c r="B94" s="200"/>
      <c r="C94" s="201"/>
      <c r="D94" s="202"/>
      <c r="E94" s="202"/>
      <c r="F94" s="202"/>
      <c r="G94" s="201"/>
      <c r="H94" s="204"/>
      <c r="I94" s="191">
        <v>483</v>
      </c>
      <c r="J94" s="194" t="s">
        <v>36</v>
      </c>
      <c r="K94" s="195">
        <v>1660300000</v>
      </c>
      <c r="L94" s="196"/>
      <c r="M94" s="197">
        <f t="shared" si="12"/>
        <v>1660300000</v>
      </c>
      <c r="N94" s="247">
        <v>1660300000</v>
      </c>
      <c r="O94" s="198">
        <f t="shared" si="13"/>
        <v>0</v>
      </c>
    </row>
    <row r="95" spans="1:17" ht="15.75" x14ac:dyDescent="0.25">
      <c r="A95" s="199"/>
      <c r="B95" s="200"/>
      <c r="C95" s="201"/>
      <c r="D95" s="202"/>
      <c r="E95" s="202"/>
      <c r="F95" s="202"/>
      <c r="G95" s="201"/>
      <c r="H95" s="204"/>
      <c r="I95" s="191">
        <v>485</v>
      </c>
      <c r="J95" s="194" t="s">
        <v>37</v>
      </c>
      <c r="K95" s="195">
        <v>1000000000</v>
      </c>
      <c r="L95" s="196"/>
      <c r="M95" s="197">
        <f t="shared" si="12"/>
        <v>1000000000</v>
      </c>
      <c r="N95" s="247">
        <v>1000000000</v>
      </c>
      <c r="O95" s="198">
        <f t="shared" si="13"/>
        <v>0</v>
      </c>
    </row>
    <row r="96" spans="1:17" ht="15.75" x14ac:dyDescent="0.25">
      <c r="A96" s="199"/>
      <c r="B96" s="200"/>
      <c r="C96" s="201"/>
      <c r="D96" s="202"/>
      <c r="E96" s="202"/>
      <c r="F96" s="202"/>
      <c r="G96" s="201"/>
      <c r="H96" s="206" t="s">
        <v>49</v>
      </c>
      <c r="I96" s="193">
        <v>411</v>
      </c>
      <c r="J96" s="194" t="s">
        <v>26</v>
      </c>
      <c r="K96" s="195">
        <v>180882000</v>
      </c>
      <c r="L96" s="196"/>
      <c r="M96" s="197">
        <f t="shared" si="12"/>
        <v>180882000</v>
      </c>
      <c r="N96" s="248">
        <v>178957000</v>
      </c>
      <c r="O96" s="197">
        <f t="shared" si="13"/>
        <v>-1925000</v>
      </c>
    </row>
    <row r="97" spans="1:15" ht="15.75" x14ac:dyDescent="0.25">
      <c r="A97" s="199"/>
      <c r="B97" s="200"/>
      <c r="C97" s="201"/>
      <c r="D97" s="202"/>
      <c r="E97" s="202"/>
      <c r="F97" s="202"/>
      <c r="G97" s="201"/>
      <c r="H97" s="204"/>
      <c r="I97" s="191">
        <v>412</v>
      </c>
      <c r="J97" s="194" t="s">
        <v>38</v>
      </c>
      <c r="K97" s="195">
        <v>27508000</v>
      </c>
      <c r="L97" s="196"/>
      <c r="M97" s="197">
        <f t="shared" si="12"/>
        <v>27508000</v>
      </c>
      <c r="N97" s="248">
        <v>27111000</v>
      </c>
      <c r="O97" s="197">
        <f t="shared" si="13"/>
        <v>-397000</v>
      </c>
    </row>
    <row r="98" spans="1:15" ht="15.75" x14ac:dyDescent="0.25">
      <c r="A98" s="199"/>
      <c r="B98" s="200"/>
      <c r="C98" s="201"/>
      <c r="D98" s="202"/>
      <c r="E98" s="202"/>
      <c r="F98" s="202"/>
      <c r="G98" s="201"/>
      <c r="H98" s="207">
        <v>13</v>
      </c>
      <c r="I98" s="193">
        <v>414</v>
      </c>
      <c r="J98" s="194" t="s">
        <v>28</v>
      </c>
      <c r="K98" s="195">
        <v>5000000</v>
      </c>
      <c r="L98" s="196"/>
      <c r="M98" s="197">
        <f t="shared" si="12"/>
        <v>5000000</v>
      </c>
      <c r="N98" s="248"/>
      <c r="O98" s="197">
        <f t="shared" si="13"/>
        <v>-5000000</v>
      </c>
    </row>
    <row r="99" spans="1:15" ht="16.5" thickBot="1" x14ac:dyDescent="0.3">
      <c r="A99" s="199"/>
      <c r="B99" s="200"/>
      <c r="C99" s="201"/>
      <c r="D99" s="202"/>
      <c r="E99" s="202"/>
      <c r="F99" s="202"/>
      <c r="G99" s="201"/>
      <c r="H99" s="204"/>
      <c r="I99" s="191">
        <v>416</v>
      </c>
      <c r="J99" s="194" t="s">
        <v>30</v>
      </c>
      <c r="K99" s="208">
        <v>1000000</v>
      </c>
      <c r="L99" s="209"/>
      <c r="M99" s="210">
        <f t="shared" si="12"/>
        <v>1000000</v>
      </c>
      <c r="N99" s="211"/>
      <c r="O99" s="210">
        <f t="shared" si="13"/>
        <v>-1000000</v>
      </c>
    </row>
    <row r="100" spans="1:15" ht="16.5" thickBot="1" x14ac:dyDescent="0.3">
      <c r="A100" s="212"/>
      <c r="B100" s="213"/>
      <c r="C100" s="214"/>
      <c r="D100" s="215"/>
      <c r="E100" s="215"/>
      <c r="F100" s="215"/>
      <c r="G100" s="216" t="s">
        <v>70</v>
      </c>
      <c r="H100" s="217"/>
      <c r="I100" s="215"/>
      <c r="J100" s="218"/>
      <c r="K100" s="249">
        <f>SUM(K83:K99)</f>
        <v>3578103000</v>
      </c>
      <c r="L100" s="250">
        <f>SUM(L83:L99)</f>
        <v>44228000</v>
      </c>
      <c r="M100" s="251">
        <f>SUM(M83:M99)</f>
        <v>3622331000</v>
      </c>
      <c r="N100" s="219">
        <f>SUM(N83:N99)</f>
        <v>3612945000</v>
      </c>
      <c r="O100" s="219">
        <f>SUM(O83:O99)</f>
        <v>-9386000</v>
      </c>
    </row>
    <row r="101" spans="1:15" ht="63.75" thickBot="1" x14ac:dyDescent="0.3">
      <c r="A101" s="38" t="s">
        <v>52</v>
      </c>
      <c r="B101" s="39" t="s">
        <v>53</v>
      </c>
      <c r="C101" s="40" t="s">
        <v>54</v>
      </c>
      <c r="D101" s="41" t="s">
        <v>56</v>
      </c>
      <c r="E101" s="39" t="s">
        <v>57</v>
      </c>
      <c r="F101" s="41" t="s">
        <v>58</v>
      </c>
      <c r="G101" s="39" t="s">
        <v>0</v>
      </c>
      <c r="H101" s="42" t="s">
        <v>50</v>
      </c>
      <c r="I101" s="43" t="s">
        <v>59</v>
      </c>
      <c r="J101" s="44" t="s">
        <v>55</v>
      </c>
      <c r="K101" s="45" t="s">
        <v>60</v>
      </c>
      <c r="L101" s="46" t="s">
        <v>61</v>
      </c>
      <c r="M101" s="47" t="s">
        <v>62</v>
      </c>
      <c r="N101" s="47" t="s">
        <v>63</v>
      </c>
      <c r="O101" s="47" t="s">
        <v>64</v>
      </c>
    </row>
    <row r="102" spans="1:15" ht="21" customHeight="1" x14ac:dyDescent="0.25">
      <c r="A102" s="57"/>
      <c r="B102" s="238" t="s">
        <v>21</v>
      </c>
      <c r="C102" s="239" t="s">
        <v>47</v>
      </c>
      <c r="D102" s="3">
        <v>330</v>
      </c>
      <c r="E102" s="3" t="s">
        <v>7</v>
      </c>
      <c r="F102" s="3" t="s">
        <v>22</v>
      </c>
      <c r="G102" s="103" t="s">
        <v>23</v>
      </c>
      <c r="H102" s="11" t="s">
        <v>48</v>
      </c>
      <c r="I102" s="3">
        <v>411</v>
      </c>
      <c r="J102" s="23" t="s">
        <v>26</v>
      </c>
      <c r="K102" s="4">
        <v>775611000</v>
      </c>
      <c r="L102" s="5">
        <v>68336000</v>
      </c>
      <c r="M102" s="6">
        <f t="shared" ref="M102:M119" si="14">K102+L102</f>
        <v>843947000</v>
      </c>
      <c r="N102" s="6">
        <v>838281000</v>
      </c>
      <c r="O102" s="56">
        <f t="shared" ref="O102:O118" si="15">N102-M102</f>
        <v>-5666000</v>
      </c>
    </row>
    <row r="103" spans="1:15" ht="15.75" x14ac:dyDescent="0.25">
      <c r="A103" s="57"/>
      <c r="B103" s="58"/>
      <c r="C103" s="59" t="s">
        <v>6</v>
      </c>
      <c r="D103" s="60"/>
      <c r="E103" s="60"/>
      <c r="F103" s="60"/>
      <c r="G103" s="64"/>
      <c r="H103" s="12"/>
      <c r="I103" s="7">
        <v>412</v>
      </c>
      <c r="J103" s="23" t="s">
        <v>38</v>
      </c>
      <c r="K103" s="4">
        <v>117310000</v>
      </c>
      <c r="L103" s="5">
        <v>11033000</v>
      </c>
      <c r="M103" s="6">
        <f t="shared" si="14"/>
        <v>128343000</v>
      </c>
      <c r="N103" s="6">
        <v>127000000</v>
      </c>
      <c r="O103" s="56">
        <f t="shared" si="15"/>
        <v>-1343000</v>
      </c>
    </row>
    <row r="104" spans="1:15" ht="15.75" x14ac:dyDescent="0.25">
      <c r="A104" s="57"/>
      <c r="B104" s="58"/>
      <c r="C104" s="59"/>
      <c r="D104" s="60"/>
      <c r="E104" s="60"/>
      <c r="F104" s="60"/>
      <c r="G104" s="64"/>
      <c r="H104" s="12"/>
      <c r="I104" s="7">
        <v>413</v>
      </c>
      <c r="J104" s="23" t="s">
        <v>27</v>
      </c>
      <c r="K104" s="4">
        <v>2200000</v>
      </c>
      <c r="L104" s="5"/>
      <c r="M104" s="6">
        <f t="shared" si="14"/>
        <v>2200000</v>
      </c>
      <c r="N104" s="6">
        <v>2200000</v>
      </c>
      <c r="O104" s="56">
        <f t="shared" si="15"/>
        <v>0</v>
      </c>
    </row>
    <row r="105" spans="1:15" ht="15.75" x14ac:dyDescent="0.25">
      <c r="A105" s="57"/>
      <c r="B105" s="58"/>
      <c r="C105" s="59"/>
      <c r="D105" s="60"/>
      <c r="E105" s="60"/>
      <c r="F105" s="60"/>
      <c r="G105" s="65"/>
      <c r="H105" s="12"/>
      <c r="I105" s="7">
        <v>414</v>
      </c>
      <c r="J105" s="23" t="s">
        <v>28</v>
      </c>
      <c r="K105" s="4">
        <v>1000000</v>
      </c>
      <c r="L105" s="5"/>
      <c r="M105" s="6">
        <f t="shared" si="14"/>
        <v>1000000</v>
      </c>
      <c r="N105" s="6">
        <v>1000000</v>
      </c>
      <c r="O105" s="56">
        <f t="shared" si="15"/>
        <v>0</v>
      </c>
    </row>
    <row r="106" spans="1:15" ht="15.75" x14ac:dyDescent="0.25">
      <c r="A106" s="57"/>
      <c r="B106" s="58"/>
      <c r="C106" s="59"/>
      <c r="D106" s="60"/>
      <c r="E106" s="60"/>
      <c r="F106" s="60"/>
      <c r="G106" s="59"/>
      <c r="H106" s="12"/>
      <c r="I106" s="7">
        <v>415</v>
      </c>
      <c r="J106" s="23" t="s">
        <v>29</v>
      </c>
      <c r="K106" s="4">
        <v>23000000</v>
      </c>
      <c r="L106" s="5"/>
      <c r="M106" s="6">
        <f t="shared" si="14"/>
        <v>23000000</v>
      </c>
      <c r="N106" s="6">
        <v>23000000</v>
      </c>
      <c r="O106" s="56">
        <f t="shared" si="15"/>
        <v>0</v>
      </c>
    </row>
    <row r="107" spans="1:15" ht="15.75" x14ac:dyDescent="0.25">
      <c r="A107" s="57"/>
      <c r="B107" s="58"/>
      <c r="C107" s="59"/>
      <c r="D107" s="60"/>
      <c r="E107" s="60"/>
      <c r="F107" s="60"/>
      <c r="G107" s="59"/>
      <c r="H107" s="12"/>
      <c r="I107" s="7">
        <v>416</v>
      </c>
      <c r="J107" s="23" t="s">
        <v>30</v>
      </c>
      <c r="K107" s="4">
        <v>4180000</v>
      </c>
      <c r="L107" s="5"/>
      <c r="M107" s="6">
        <f t="shared" si="14"/>
        <v>4180000</v>
      </c>
      <c r="N107" s="6">
        <v>4180000</v>
      </c>
      <c r="O107" s="56">
        <f t="shared" si="15"/>
        <v>0</v>
      </c>
    </row>
    <row r="108" spans="1:15" ht="15.75" x14ac:dyDescent="0.25">
      <c r="A108" s="57"/>
      <c r="B108" s="58"/>
      <c r="C108" s="59"/>
      <c r="D108" s="60"/>
      <c r="E108" s="60"/>
      <c r="F108" s="60"/>
      <c r="G108" s="59"/>
      <c r="H108" s="12"/>
      <c r="I108" s="7">
        <v>421</v>
      </c>
      <c r="J108" s="23" t="s">
        <v>31</v>
      </c>
      <c r="K108" s="4">
        <v>400000000</v>
      </c>
      <c r="L108" s="5"/>
      <c r="M108" s="6">
        <f t="shared" si="14"/>
        <v>400000000</v>
      </c>
      <c r="N108" s="6">
        <v>400000000</v>
      </c>
      <c r="O108" s="56">
        <f t="shared" si="15"/>
        <v>0</v>
      </c>
    </row>
    <row r="109" spans="1:15" ht="15.75" x14ac:dyDescent="0.25">
      <c r="A109" s="57"/>
      <c r="B109" s="58"/>
      <c r="C109" s="59"/>
      <c r="D109" s="60"/>
      <c r="E109" s="60"/>
      <c r="F109" s="60"/>
      <c r="G109" s="59"/>
      <c r="H109" s="12"/>
      <c r="I109" s="7">
        <v>422</v>
      </c>
      <c r="J109" s="23" t="s">
        <v>32</v>
      </c>
      <c r="K109" s="4">
        <v>5000000</v>
      </c>
      <c r="L109" s="5"/>
      <c r="M109" s="6">
        <f t="shared" si="14"/>
        <v>5000000</v>
      </c>
      <c r="N109" s="6">
        <v>5000000</v>
      </c>
      <c r="O109" s="56">
        <f t="shared" si="15"/>
        <v>0</v>
      </c>
    </row>
    <row r="110" spans="1:15" ht="15.75" x14ac:dyDescent="0.25">
      <c r="A110" s="57"/>
      <c r="B110" s="58"/>
      <c r="C110" s="59"/>
      <c r="D110" s="60"/>
      <c r="E110" s="60"/>
      <c r="F110" s="60"/>
      <c r="G110" s="59"/>
      <c r="H110" s="12"/>
      <c r="I110" s="7">
        <v>423</v>
      </c>
      <c r="J110" s="23" t="s">
        <v>33</v>
      </c>
      <c r="K110" s="4">
        <v>900000000</v>
      </c>
      <c r="L110" s="5"/>
      <c r="M110" s="6">
        <f t="shared" si="14"/>
        <v>900000000</v>
      </c>
      <c r="N110" s="6">
        <v>900000000</v>
      </c>
      <c r="O110" s="56">
        <f t="shared" si="15"/>
        <v>0</v>
      </c>
    </row>
    <row r="111" spans="1:15" ht="15.75" x14ac:dyDescent="0.25">
      <c r="A111" s="57"/>
      <c r="B111" s="58"/>
      <c r="C111" s="59"/>
      <c r="D111" s="60"/>
      <c r="E111" s="60"/>
      <c r="F111" s="60"/>
      <c r="G111" s="59"/>
      <c r="H111" s="12"/>
      <c r="I111" s="7">
        <v>426</v>
      </c>
      <c r="J111" s="23" t="s">
        <v>34</v>
      </c>
      <c r="K111" s="4">
        <v>100000000</v>
      </c>
      <c r="L111" s="5"/>
      <c r="M111" s="6">
        <f t="shared" si="14"/>
        <v>100000000</v>
      </c>
      <c r="N111" s="6">
        <v>100000000</v>
      </c>
      <c r="O111" s="56">
        <f t="shared" si="15"/>
        <v>0</v>
      </c>
    </row>
    <row r="112" spans="1:15" ht="15.75" x14ac:dyDescent="0.25">
      <c r="A112" s="57"/>
      <c r="B112" s="58"/>
      <c r="C112" s="59"/>
      <c r="D112" s="60"/>
      <c r="E112" s="60"/>
      <c r="F112" s="60"/>
      <c r="G112" s="59"/>
      <c r="H112" s="12"/>
      <c r="I112" s="7">
        <v>482</v>
      </c>
      <c r="J112" s="23" t="s">
        <v>39</v>
      </c>
      <c r="K112" s="4">
        <v>2000000</v>
      </c>
      <c r="L112" s="5"/>
      <c r="M112" s="6">
        <f t="shared" si="14"/>
        <v>2000000</v>
      </c>
      <c r="N112" s="6">
        <v>2000000</v>
      </c>
      <c r="O112" s="56">
        <f t="shared" si="15"/>
        <v>0</v>
      </c>
    </row>
    <row r="113" spans="1:15" ht="15.75" x14ac:dyDescent="0.25">
      <c r="A113" s="57"/>
      <c r="B113" s="58"/>
      <c r="C113" s="59"/>
      <c r="D113" s="60"/>
      <c r="E113" s="60"/>
      <c r="F113" s="60"/>
      <c r="G113" s="59"/>
      <c r="H113" s="12"/>
      <c r="I113" s="7">
        <v>483</v>
      </c>
      <c r="J113" s="23" t="s">
        <v>36</v>
      </c>
      <c r="K113" s="4">
        <v>472700000</v>
      </c>
      <c r="L113" s="5"/>
      <c r="M113" s="6">
        <f t="shared" si="14"/>
        <v>472700000</v>
      </c>
      <c r="N113" s="6">
        <v>472700000</v>
      </c>
      <c r="O113" s="56">
        <f t="shared" si="15"/>
        <v>0</v>
      </c>
    </row>
    <row r="114" spans="1:15" ht="15.75" x14ac:dyDescent="0.25">
      <c r="A114" s="57"/>
      <c r="B114" s="58"/>
      <c r="C114" s="59"/>
      <c r="D114" s="60"/>
      <c r="E114" s="60"/>
      <c r="F114" s="60"/>
      <c r="G114" s="59"/>
      <c r="H114" s="12"/>
      <c r="I114" s="7">
        <v>485</v>
      </c>
      <c r="J114" s="23" t="s">
        <v>37</v>
      </c>
      <c r="K114" s="4">
        <v>5000000</v>
      </c>
      <c r="L114" s="5"/>
      <c r="M114" s="6">
        <f t="shared" si="14"/>
        <v>5000000</v>
      </c>
      <c r="N114" s="6">
        <v>5000000</v>
      </c>
      <c r="O114" s="56">
        <f t="shared" si="15"/>
        <v>0</v>
      </c>
    </row>
    <row r="115" spans="1:15" ht="15.75" x14ac:dyDescent="0.25">
      <c r="A115" s="57"/>
      <c r="B115" s="58"/>
      <c r="C115" s="59"/>
      <c r="D115" s="60"/>
      <c r="E115" s="60"/>
      <c r="F115" s="60"/>
      <c r="G115" s="59"/>
      <c r="H115" s="11" t="s">
        <v>49</v>
      </c>
      <c r="I115" s="3">
        <v>411</v>
      </c>
      <c r="J115" s="23" t="s">
        <v>26</v>
      </c>
      <c r="K115" s="4">
        <v>361692000</v>
      </c>
      <c r="L115" s="5"/>
      <c r="M115" s="6">
        <f t="shared" si="14"/>
        <v>361692000</v>
      </c>
      <c r="N115" s="6">
        <v>358174000</v>
      </c>
      <c r="O115" s="6">
        <f t="shared" si="15"/>
        <v>-3518000</v>
      </c>
    </row>
    <row r="116" spans="1:15" ht="15.75" x14ac:dyDescent="0.25">
      <c r="A116" s="57"/>
      <c r="B116" s="58"/>
      <c r="C116" s="59"/>
      <c r="D116" s="60"/>
      <c r="E116" s="60"/>
      <c r="F116" s="60"/>
      <c r="G116" s="59"/>
      <c r="H116" s="12"/>
      <c r="I116" s="7">
        <v>412</v>
      </c>
      <c r="J116" s="23" t="s">
        <v>38</v>
      </c>
      <c r="K116" s="4">
        <v>55004000</v>
      </c>
      <c r="L116" s="5"/>
      <c r="M116" s="6">
        <f t="shared" si="14"/>
        <v>55004000</v>
      </c>
      <c r="N116" s="6">
        <v>54264000</v>
      </c>
      <c r="O116" s="6">
        <f t="shared" si="15"/>
        <v>-740000</v>
      </c>
    </row>
    <row r="117" spans="1:15" ht="15.75" x14ac:dyDescent="0.25">
      <c r="A117" s="57"/>
      <c r="B117" s="58"/>
      <c r="C117" s="59"/>
      <c r="D117" s="60"/>
      <c r="E117" s="60"/>
      <c r="F117" s="60"/>
      <c r="G117" s="59"/>
      <c r="H117" s="236">
        <v>13</v>
      </c>
      <c r="I117" s="3">
        <v>414</v>
      </c>
      <c r="J117" s="23" t="s">
        <v>28</v>
      </c>
      <c r="K117" s="4">
        <v>12000000</v>
      </c>
      <c r="L117" s="5"/>
      <c r="M117" s="6">
        <f t="shared" si="14"/>
        <v>12000000</v>
      </c>
      <c r="N117" s="15"/>
      <c r="O117" s="6">
        <f t="shared" si="15"/>
        <v>-12000000</v>
      </c>
    </row>
    <row r="118" spans="1:15" ht="16.5" thickBot="1" x14ac:dyDescent="0.3">
      <c r="A118" s="57"/>
      <c r="B118" s="58"/>
      <c r="C118" s="59"/>
      <c r="D118" s="60"/>
      <c r="E118" s="60"/>
      <c r="F118" s="60"/>
      <c r="G118" s="59"/>
      <c r="H118" s="12"/>
      <c r="I118" s="7">
        <v>416</v>
      </c>
      <c r="J118" s="23" t="s">
        <v>30</v>
      </c>
      <c r="K118" s="67">
        <v>5000000</v>
      </c>
      <c r="L118" s="68"/>
      <c r="M118" s="104">
        <f t="shared" si="14"/>
        <v>5000000</v>
      </c>
      <c r="N118" s="237"/>
      <c r="O118" s="104">
        <f t="shared" si="15"/>
        <v>-5000000</v>
      </c>
    </row>
    <row r="119" spans="1:15" ht="16.5" thickBot="1" x14ac:dyDescent="0.3">
      <c r="A119" s="70"/>
      <c r="B119" s="71"/>
      <c r="C119" s="72"/>
      <c r="D119" s="73"/>
      <c r="E119" s="73"/>
      <c r="F119" s="73"/>
      <c r="G119" s="74" t="s">
        <v>71</v>
      </c>
      <c r="H119" s="75"/>
      <c r="I119" s="73"/>
      <c r="J119" s="76"/>
      <c r="K119" s="105">
        <f>SUM(K102:K118)</f>
        <v>3241697000</v>
      </c>
      <c r="L119" s="106">
        <f>SUM(L102:L118)</f>
        <v>79369000</v>
      </c>
      <c r="M119" s="107">
        <f t="shared" si="14"/>
        <v>3321066000</v>
      </c>
      <c r="N119" s="80">
        <f>SUM(N102:N118)</f>
        <v>3292799000</v>
      </c>
      <c r="O119" s="80">
        <f>SUM(O102:O118)</f>
        <v>-28267000</v>
      </c>
    </row>
    <row r="120" spans="1:15" ht="22.5" customHeight="1" thickBot="1" x14ac:dyDescent="0.3">
      <c r="A120" s="252" t="s">
        <v>24</v>
      </c>
      <c r="B120" s="253"/>
      <c r="C120" s="254"/>
      <c r="D120" s="253"/>
      <c r="E120" s="253"/>
      <c r="F120" s="253"/>
      <c r="G120" s="254"/>
      <c r="H120" s="255"/>
      <c r="I120" s="253"/>
      <c r="J120" s="256"/>
      <c r="K120" s="257">
        <f>K24+K43+K62+K81+K100+K119</f>
        <v>19098974000</v>
      </c>
      <c r="L120" s="257">
        <f>L24+L43+L62+L81+L100+L119</f>
        <v>451853000</v>
      </c>
      <c r="M120" s="257">
        <f>M24+M43+M62+M81+M100+M119</f>
        <v>19550827000</v>
      </c>
      <c r="N120" s="257">
        <f>N24+N43+N62+N81+N100+N119</f>
        <v>19325051000</v>
      </c>
      <c r="O120" s="257">
        <f>O24+O43+O62+O81+O100+O119</f>
        <v>-225776000.00000003</v>
      </c>
    </row>
    <row r="121" spans="1:15" x14ac:dyDescent="0.25">
      <c r="N121" s="2"/>
      <c r="O121" s="2"/>
    </row>
    <row r="122" spans="1:15" x14ac:dyDescent="0.25">
      <c r="M122" s="22"/>
      <c r="N122" s="2"/>
      <c r="O122" s="2"/>
    </row>
    <row r="123" spans="1:15" x14ac:dyDescent="0.25">
      <c r="M123" s="22"/>
      <c r="N123" s="2"/>
      <c r="O123" s="2"/>
    </row>
    <row r="124" spans="1:15" x14ac:dyDescent="0.25">
      <c r="N124" s="2"/>
      <c r="O124" s="2"/>
    </row>
    <row r="125" spans="1:15" x14ac:dyDescent="0.25">
      <c r="K125" s="16"/>
      <c r="L125" s="16"/>
      <c r="M125" s="16"/>
      <c r="N125" s="2"/>
      <c r="O125" s="2"/>
    </row>
    <row r="126" spans="1:15" x14ac:dyDescent="0.25">
      <c r="K126" s="18"/>
      <c r="L126" s="16"/>
      <c r="M126" s="18"/>
      <c r="N126" s="2"/>
      <c r="O126" s="2"/>
    </row>
    <row r="127" spans="1:15" x14ac:dyDescent="0.25">
      <c r="K127" s="19"/>
      <c r="L127" s="16"/>
      <c r="M127" s="19"/>
      <c r="N127" s="17"/>
      <c r="O127" s="17"/>
    </row>
    <row r="128" spans="1:15" x14ac:dyDescent="0.25">
      <c r="K128" s="19"/>
      <c r="L128" s="16"/>
      <c r="M128" s="19"/>
      <c r="N128" s="17"/>
      <c r="O128" s="17"/>
    </row>
    <row r="129" spans="11:15" x14ac:dyDescent="0.25">
      <c r="K129" s="28"/>
      <c r="L129" s="28"/>
      <c r="M129" s="28"/>
      <c r="N129" s="17"/>
      <c r="O129" s="35"/>
    </row>
    <row r="130" spans="11:15" x14ac:dyDescent="0.25">
      <c r="K130" s="16"/>
      <c r="L130" s="16"/>
      <c r="M130" s="16"/>
      <c r="N130" s="17"/>
      <c r="O130" s="20"/>
    </row>
    <row r="131" spans="11:15" x14ac:dyDescent="0.25">
      <c r="K131" s="16"/>
      <c r="L131" s="16"/>
      <c r="M131" s="16"/>
      <c r="N131" s="17"/>
      <c r="O131" s="20"/>
    </row>
    <row r="132" spans="11:15" x14ac:dyDescent="0.25">
      <c r="K132" s="16"/>
      <c r="L132" s="16"/>
      <c r="M132" s="16"/>
      <c r="N132" s="17"/>
      <c r="O132" s="36"/>
    </row>
    <row r="133" spans="11:15" x14ac:dyDescent="0.25">
      <c r="K133" s="19"/>
      <c r="L133" s="16"/>
      <c r="M133" s="19"/>
      <c r="N133" s="17"/>
      <c r="O133" s="17"/>
    </row>
    <row r="134" spans="11:15" x14ac:dyDescent="0.25">
      <c r="K134" s="16"/>
      <c r="L134" s="16"/>
      <c r="M134" s="16"/>
      <c r="N134" s="17"/>
      <c r="O134" s="17"/>
    </row>
    <row r="135" spans="11:15" x14ac:dyDescent="0.25">
      <c r="K135" s="28"/>
      <c r="L135" s="28"/>
      <c r="M135" s="28"/>
      <c r="N135" s="2"/>
      <c r="O135" s="2"/>
    </row>
    <row r="136" spans="11:15" x14ac:dyDescent="0.25">
      <c r="K136" s="16"/>
      <c r="L136" s="16"/>
      <c r="M136" s="16"/>
      <c r="N136" s="2"/>
      <c r="O136" s="2"/>
    </row>
    <row r="137" spans="11:15" x14ac:dyDescent="0.25">
      <c r="K137" s="16"/>
      <c r="L137" s="16"/>
      <c r="M137" s="21"/>
      <c r="N137" s="2"/>
      <c r="O137" s="2"/>
    </row>
    <row r="138" spans="11:15" x14ac:dyDescent="0.25">
      <c r="K138" s="28"/>
      <c r="L138" s="28"/>
      <c r="M138" s="28"/>
      <c r="N138" s="2"/>
      <c r="O138" s="2"/>
    </row>
    <row r="139" spans="11:15" x14ac:dyDescent="0.25">
      <c r="K139" s="16"/>
      <c r="L139" s="16"/>
      <c r="M139" s="16"/>
      <c r="N139" s="2"/>
      <c r="O139" s="2"/>
    </row>
    <row r="140" spans="11:15" x14ac:dyDescent="0.25">
      <c r="K140" s="16"/>
      <c r="L140" s="16"/>
      <c r="M140" s="16"/>
      <c r="N140" s="2"/>
      <c r="O140" s="2"/>
    </row>
    <row r="141" spans="11:15" x14ac:dyDescent="0.25">
      <c r="K141" s="16"/>
      <c r="L141" s="16"/>
      <c r="M141" s="16"/>
      <c r="N141" s="2"/>
      <c r="O141" s="2"/>
    </row>
    <row r="142" spans="11:15" x14ac:dyDescent="0.25">
      <c r="K142" s="16"/>
      <c r="L142" s="16"/>
      <c r="M142" s="16"/>
      <c r="N142" s="2"/>
      <c r="O142" s="2"/>
    </row>
    <row r="143" spans="11:15" x14ac:dyDescent="0.25">
      <c r="K143" s="20"/>
      <c r="L143" s="16"/>
      <c r="M143" s="16"/>
      <c r="N143" s="2"/>
      <c r="O143" s="2"/>
    </row>
    <row r="144" spans="11:15" x14ac:dyDescent="0.25">
      <c r="K144" s="28"/>
      <c r="L144" s="28"/>
      <c r="M144" s="28"/>
      <c r="N144" s="2"/>
      <c r="O144" s="2"/>
    </row>
    <row r="145" spans="11:15" x14ac:dyDescent="0.25">
      <c r="K145" s="17"/>
      <c r="L145" s="17"/>
      <c r="M145" s="17"/>
    </row>
    <row r="146" spans="11:15" x14ac:dyDescent="0.25">
      <c r="K146" s="17"/>
      <c r="L146" s="17"/>
      <c r="M146" s="17"/>
    </row>
    <row r="147" spans="11:15" x14ac:dyDescent="0.25">
      <c r="K147" s="17"/>
      <c r="L147" s="17"/>
      <c r="M147" s="17"/>
    </row>
    <row r="148" spans="11:15" x14ac:dyDescent="0.25">
      <c r="K148" s="2"/>
      <c r="L148" s="2"/>
      <c r="M148" s="2"/>
    </row>
    <row r="149" spans="11:15" x14ac:dyDescent="0.25">
      <c r="K149" s="2"/>
      <c r="L149" s="2"/>
      <c r="M149" s="2"/>
    </row>
    <row r="150" spans="11:15" x14ac:dyDescent="0.25">
      <c r="N150" s="2"/>
      <c r="O150" s="2"/>
    </row>
    <row r="151" spans="11:15" x14ac:dyDescent="0.25">
      <c r="N151" s="2"/>
      <c r="O151" s="2"/>
    </row>
    <row r="152" spans="11:15" x14ac:dyDescent="0.25">
      <c r="N152" s="2"/>
      <c r="O152" s="2"/>
    </row>
    <row r="153" spans="11:15" x14ac:dyDescent="0.25">
      <c r="N153" s="2"/>
      <c r="O153" s="2"/>
    </row>
    <row r="154" spans="11:15" x14ac:dyDescent="0.25">
      <c r="N154" s="2"/>
      <c r="O154" s="2"/>
    </row>
    <row r="155" spans="11:15" x14ac:dyDescent="0.25">
      <c r="N155" s="2"/>
      <c r="O155" s="2"/>
    </row>
    <row r="156" spans="11:15" x14ac:dyDescent="0.25">
      <c r="N156" s="2"/>
      <c r="O156" s="2"/>
    </row>
    <row r="157" spans="11:15" x14ac:dyDescent="0.25">
      <c r="N157" s="2"/>
      <c r="O157" s="2"/>
    </row>
    <row r="158" spans="11:15" x14ac:dyDescent="0.25">
      <c r="N158" s="2"/>
      <c r="O158" s="2"/>
    </row>
    <row r="159" spans="11:15" x14ac:dyDescent="0.25">
      <c r="N159" s="2"/>
      <c r="O159" s="2"/>
    </row>
  </sheetData>
  <mergeCells count="8">
    <mergeCell ref="G102:G105"/>
    <mergeCell ref="G9:G13"/>
    <mergeCell ref="G20:G21"/>
    <mergeCell ref="A1:G1"/>
    <mergeCell ref="G26:G29"/>
    <mergeCell ref="G45:G48"/>
    <mergeCell ref="G64:G67"/>
    <mergeCell ref="G83:G86"/>
  </mergeCells>
  <pageMargins left="0.11811023622047245" right="0" top="0.55118110236220474" bottom="0.55118110236220474" header="0.31496062992125984" footer="0.31496062992125984"/>
  <pageSetup paperSize="9" scale="65" orientation="landscape" r:id="rId1"/>
  <rowBreaks count="3" manualBreakCount="3">
    <brk id="24" max="14" man="1"/>
    <brk id="62" max="14" man="1"/>
    <brk id="10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Predl.budz za 2024.</vt:lpstr>
      <vt:lpstr>'Predl.budz za 2024.'!Print_Area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2025-03-28T10:59:02Z</dcterms:modified>
</cp:coreProperties>
</file>